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<sst xmlns="http://schemas.openxmlformats.org/spreadsheetml/2006/main" count="575" uniqueCount="130">
  <si>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</si>
  <si>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</si>
  <si>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</si>
  <si>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</si>
  <si>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</si>
  <si>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</si>
  <si>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</si>
  <si>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</si>
  <si>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</si>
  <si>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</si>
  <si>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</si>
  <si>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</si>
  <si>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</si>
  <si>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</si>
  <si>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</si>
  <si>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</si>
  <si>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</si>
  <si>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</si>
  <si>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</si>
  <si>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</si>
  <si>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</si>
  <si>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</si>
  <si>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</si>
  <si>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</si>
  <si>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</si>
  <si>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</si>
  <si>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</si>
  <si>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</si>
  <si>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</si>
  <si>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</si>
  <si>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</si>
  <si>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</si>
  <si>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</si>
  <si>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</si>
  <si>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</si>
  <si>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</si>
  <si>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</si>
  <si>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</si>
  <si>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</si>
  <si>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</si>
  <si>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</si>
  <si>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</si>
  <si>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</si>
  <si>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</si>
  <si>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</si>
  <si>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</si>
  <si>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</si>
  <si>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</si>
  <si>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</si>
  <si>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</si>
  <si>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</si>
  <si>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</si>
  <si>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</si>
  <si>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</si>
  <si>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</si>
  <si>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</si>
  <si>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</si>
  <si>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</si>
  <si>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</si>
  <si>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</si>
  <si>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</si>
  <si>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</si>
  <si>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</si>
  <si>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</si>
  <si>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</si>
  <si>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</si>
  <si>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</si>
  <si>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</si>
  <si>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</si>
  <si>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</si>
  <si>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</si>
  <si>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</si>
  <si>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</si>
  <si>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</si>
  <si>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</si>
  <si>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</si>
  <si>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</si>
  <si>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</si>
  <si>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</si>
  <si>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</si>
  <si>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</si>
  <si>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</si>
  <si>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</si>
  <si>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</si>
  <si>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</si>
  <si>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</si>
  <si>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</si>
  <si>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</si>
  <si>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</si>
  <si>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</si>
  <si>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</si>
  <si>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</si>
  <si>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</si>
  <si>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</si>
  <si>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</si>
  <si>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</si>
  <si>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</si>
  <si>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</si>
  <si>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</si>
  <si>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</si>
  <si>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</si>
  <si>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</si>
  <si>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</si>
  <si>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</si>
  <si>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</si>
  <si>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</si>
  <si>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</si>
  <si>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</si>
  <si>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</si>
  <si>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</si>
  <si>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</si>
  <si>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</si>
  <si>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</si>
  <si>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</si>
  <si>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</si>
  <si>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</si>
  <si>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</si>
  <si>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</si>
  <si>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 xml:space="preserve">Утверждено </t>
  </si>
  <si>
    <t>Кассовое исполнение</t>
  </si>
  <si>
    <t>Уточненные назначения</t>
  </si>
  <si>
    <t>Процент кассового исполнения к уточненным назначениям</t>
  </si>
  <si>
    <t>на 2021 год</t>
  </si>
  <si>
    <t>247</t>
  </si>
  <si>
    <t>Закупка энергетических ресурсов</t>
  </si>
  <si>
    <t>Расходы бюджета Сергеевского сельского поселения Дубровского муниципального района Брянской области за 1 полугодие 2021 года</t>
  </si>
  <si>
    <t>Коммунальное хозяйство</t>
  </si>
  <si>
    <t>Мероприятия в сфере коммунального хозяйства</t>
  </si>
  <si>
    <t>01 0 00 81740</t>
  </si>
  <si>
    <t>за 1 полугодие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</si>
</sst>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46"/>
      <c r="K1" s="46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46"/>
      <c r="K2" s="46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46"/>
      <c r="K3" s="46"/>
    </row>
    <row r="4" spans="1:11" s="3" customFormat="1" ht="15.75">
      <c r="A4" s="52"/>
      <c r="B4" s="52"/>
      <c r="C4" s="52"/>
      <c r="D4" s="52"/>
      <c r="E4" s="52"/>
      <c r="F4" s="52"/>
      <c r="G4" s="52"/>
      <c r="H4" s="52"/>
      <c r="I4" s="52"/>
      <c r="J4" s="46"/>
      <c r="K4" s="46"/>
    </row>
    <row r="5" spans="1:11" ht="6.75" customHeight="1">
      <c r="A5" s="52"/>
      <c r="B5" s="52"/>
      <c r="C5" s="52"/>
      <c r="D5" s="52"/>
      <c r="E5" s="52"/>
      <c r="F5" s="52"/>
      <c r="G5" s="52"/>
      <c r="H5" s="52"/>
      <c r="I5" s="52"/>
      <c r="J5" s="46"/>
      <c r="K5" s="46"/>
    </row>
    <row r="6" spans="1:11" ht="12.75" hidden="1">
      <c r="A6" s="55"/>
      <c r="B6" s="55"/>
      <c r="C6" s="55"/>
      <c r="D6" s="55"/>
      <c r="E6" s="55"/>
      <c r="F6" s="55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56" t="s">
        <v>125</v>
      </c>
      <c r="B9" s="56"/>
      <c r="C9" s="56"/>
      <c r="D9" s="56"/>
      <c r="E9" s="56"/>
      <c r="F9" s="56"/>
      <c r="G9" s="56"/>
      <c r="H9" s="56"/>
      <c r="I9" s="56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115</v>
      </c>
      <c r="J13" s="40"/>
      <c r="K13" s="40"/>
    </row>
    <row r="14" spans="1:11" ht="89.25" customHeight="1">
      <c r="A14" s="58" t="s">
        <v>0</v>
      </c>
      <c r="B14" s="60" t="s">
        <v>45</v>
      </c>
      <c r="C14" s="34"/>
      <c r="D14" s="60" t="s">
        <v>15</v>
      </c>
      <c r="E14" s="60" t="s">
        <v>1</v>
      </c>
      <c r="F14" s="60" t="s">
        <v>2</v>
      </c>
      <c r="G14" s="35" t="s">
        <v>118</v>
      </c>
      <c r="H14" s="35" t="s">
        <v>120</v>
      </c>
      <c r="I14" s="35" t="s">
        <v>119</v>
      </c>
      <c r="J14" s="35" t="s">
        <v>121</v>
      </c>
      <c r="K14" s="48"/>
    </row>
    <row r="15" spans="1:11" ht="47.25">
      <c r="A15" s="59"/>
      <c r="B15" s="61"/>
      <c r="C15" s="39" t="s">
        <v>14</v>
      </c>
      <c r="D15" s="61"/>
      <c r="E15" s="61"/>
      <c r="F15" s="61"/>
      <c r="G15" s="36" t="s">
        <v>122</v>
      </c>
      <c r="H15" s="36" t="s">
        <v>122</v>
      </c>
      <c r="I15" s="36" t="s">
        <v>129</v>
      </c>
      <c r="J15" s="36"/>
      <c r="K15" s="48"/>
    </row>
    <row r="16" spans="1:11" ht="16.5" customHeight="1">
      <c r="A16" s="4" t="s">
        <v>100</v>
      </c>
      <c r="B16" s="4" t="s">
        <v>101</v>
      </c>
      <c r="C16" s="4"/>
      <c r="D16" s="4"/>
      <c r="E16" s="4"/>
      <c r="F16" s="4"/>
      <c r="G16" s="45">
        <f>G141</f>
        <v>1326836</v>
      </c>
      <c r="H16" s="45">
        <f>H141</f>
        <v>1469771.3599999999</v>
      </c>
      <c r="I16" s="45">
        <f>I141</f>
        <v>596476.81</v>
      </c>
      <c r="J16" s="42">
        <f>I16/H16*100</f>
        <v>40.58296591110607</v>
      </c>
      <c r="K16" s="49"/>
    </row>
    <row r="17" spans="1:11" ht="18" customHeight="1">
      <c r="A17" s="37" t="s">
        <v>3</v>
      </c>
      <c r="B17" s="4" t="s">
        <v>101</v>
      </c>
      <c r="C17" s="5" t="s">
        <v>16</v>
      </c>
      <c r="D17" s="5"/>
      <c r="E17" s="4"/>
      <c r="F17" s="4"/>
      <c r="G17" s="42">
        <f>G18+G25+G38+G53+G57</f>
        <v>1141500</v>
      </c>
      <c r="H17" s="42">
        <f>H18+H25+H38+H53+H57</f>
        <v>1234435.3599999999</v>
      </c>
      <c r="I17" s="42">
        <f>I18+I25+I38+I53+I57</f>
        <v>534154.11</v>
      </c>
      <c r="J17" s="42">
        <f aca="true" t="shared" si="0" ref="J17:J81">I17/H17*100</f>
        <v>43.27112842911435</v>
      </c>
      <c r="K17" s="49"/>
    </row>
    <row r="18" spans="1:11" ht="46.5" customHeight="1">
      <c r="A18" s="9" t="s">
        <v>10</v>
      </c>
      <c r="B18" s="4" t="s">
        <v>101</v>
      </c>
      <c r="C18" s="5" t="s">
        <v>16</v>
      </c>
      <c r="D18" s="5" t="s">
        <v>18</v>
      </c>
      <c r="E18" s="30"/>
      <c r="F18" s="4"/>
      <c r="G18" s="42">
        <f>G19+G22</f>
        <v>491300</v>
      </c>
      <c r="H18" s="42">
        <f>H19+H22</f>
        <v>491300</v>
      </c>
      <c r="I18" s="42">
        <f>I19+I22</f>
        <v>199133.94</v>
      </c>
      <c r="J18" s="42">
        <f t="shared" si="0"/>
        <v>40.532045593323836</v>
      </c>
      <c r="K18" s="49"/>
    </row>
    <row r="19" spans="1:11" ht="46.5" customHeight="1">
      <c r="A19" s="15" t="s">
        <v>74</v>
      </c>
      <c r="B19" s="13" t="s">
        <v>101</v>
      </c>
      <c r="C19" s="6" t="s">
        <v>16</v>
      </c>
      <c r="D19" s="6" t="s">
        <v>18</v>
      </c>
      <c r="E19" s="7" t="s">
        <v>58</v>
      </c>
      <c r="F19" s="7"/>
      <c r="G19" s="42">
        <f aca="true" t="shared" si="1" ref="G19:I20">G20</f>
        <v>491300</v>
      </c>
      <c r="H19" s="42">
        <f t="shared" si="1"/>
        <v>491300</v>
      </c>
      <c r="I19" s="42">
        <f t="shared" si="1"/>
        <v>199133.94</v>
      </c>
      <c r="J19" s="42">
        <f t="shared" si="0"/>
        <v>40.532045593323836</v>
      </c>
      <c r="K19" s="49"/>
    </row>
    <row r="20" spans="1:11" ht="75" customHeight="1">
      <c r="A20" s="9" t="s">
        <v>34</v>
      </c>
      <c r="B20" s="13" t="s">
        <v>101</v>
      </c>
      <c r="C20" s="6" t="s">
        <v>16</v>
      </c>
      <c r="D20" s="6" t="s">
        <v>18</v>
      </c>
      <c r="E20" s="7" t="s">
        <v>58</v>
      </c>
      <c r="F20" s="7" t="s">
        <v>23</v>
      </c>
      <c r="G20" s="42">
        <f t="shared" si="1"/>
        <v>491300</v>
      </c>
      <c r="H20" s="42">
        <v>491300</v>
      </c>
      <c r="I20" s="42">
        <f t="shared" si="1"/>
        <v>199133.94</v>
      </c>
      <c r="J20" s="42">
        <f t="shared" si="0"/>
        <v>40.532045593323836</v>
      </c>
      <c r="K20" s="49"/>
    </row>
    <row r="21" spans="1:11" ht="36" customHeight="1">
      <c r="A21" s="9" t="s">
        <v>35</v>
      </c>
      <c r="B21" s="13" t="s">
        <v>101</v>
      </c>
      <c r="C21" s="6" t="s">
        <v>16</v>
      </c>
      <c r="D21" s="6" t="s">
        <v>18</v>
      </c>
      <c r="E21" s="7" t="s">
        <v>58</v>
      </c>
      <c r="F21" s="7" t="s">
        <v>28</v>
      </c>
      <c r="G21" s="43">
        <v>491300</v>
      </c>
      <c r="H21" s="43">
        <v>491300</v>
      </c>
      <c r="I21" s="43">
        <v>199133.94</v>
      </c>
      <c r="J21" s="42">
        <f t="shared" si="0"/>
        <v>40.532045593323836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101</v>
      </c>
      <c r="C25" s="5" t="s">
        <v>16</v>
      </c>
      <c r="D25" s="7" t="s">
        <v>19</v>
      </c>
      <c r="E25" s="7"/>
      <c r="F25" s="8"/>
      <c r="G25" s="42">
        <f>G26+G35</f>
        <v>625200</v>
      </c>
      <c r="H25" s="42">
        <f>H26+H35</f>
        <v>678135.36</v>
      </c>
      <c r="I25" s="42">
        <f>I26+I35</f>
        <v>284671.87</v>
      </c>
      <c r="J25" s="42">
        <f t="shared" si="0"/>
        <v>41.97862061049287</v>
      </c>
      <c r="K25" s="49"/>
    </row>
    <row r="26" spans="1:11" ht="32.25" customHeight="1">
      <c r="A26" s="15" t="s">
        <v>59</v>
      </c>
      <c r="B26" s="13" t="s">
        <v>101</v>
      </c>
      <c r="C26" s="5" t="s">
        <v>16</v>
      </c>
      <c r="D26" s="7" t="s">
        <v>19</v>
      </c>
      <c r="E26" s="7" t="s">
        <v>60</v>
      </c>
      <c r="F26" s="7"/>
      <c r="G26" s="42">
        <f>G27+G29+G32+G31</f>
        <v>625200</v>
      </c>
      <c r="H26" s="42">
        <f>H27+H29+H32+H31</f>
        <v>678135.36</v>
      </c>
      <c r="I26" s="42">
        <f>I27+I29+I32+I31</f>
        <v>284671.87</v>
      </c>
      <c r="J26" s="42">
        <f t="shared" si="0"/>
        <v>41.97862061049287</v>
      </c>
      <c r="K26" s="49"/>
    </row>
    <row r="27" spans="1:11" ht="78" customHeight="1">
      <c r="A27" s="9" t="s">
        <v>34</v>
      </c>
      <c r="B27" s="13" t="s">
        <v>101</v>
      </c>
      <c r="C27" s="5" t="s">
        <v>16</v>
      </c>
      <c r="D27" s="7" t="s">
        <v>19</v>
      </c>
      <c r="E27" s="7" t="s">
        <v>60</v>
      </c>
      <c r="F27" s="7" t="s">
        <v>23</v>
      </c>
      <c r="G27" s="42">
        <f>G28</f>
        <v>528600</v>
      </c>
      <c r="H27" s="42">
        <f>H28</f>
        <v>575535.36</v>
      </c>
      <c r="I27" s="42">
        <f>I28</f>
        <v>241270.97</v>
      </c>
      <c r="J27" s="42">
        <f t="shared" si="0"/>
        <v>41.92113756485787</v>
      </c>
      <c r="K27" s="49"/>
    </row>
    <row r="28" spans="1:11" ht="27" customHeight="1">
      <c r="A28" s="14" t="s">
        <v>35</v>
      </c>
      <c r="B28" s="13" t="s">
        <v>101</v>
      </c>
      <c r="C28" s="5" t="s">
        <v>16</v>
      </c>
      <c r="D28" s="7" t="s">
        <v>19</v>
      </c>
      <c r="E28" s="7" t="s">
        <v>60</v>
      </c>
      <c r="F28" s="7" t="s">
        <v>28</v>
      </c>
      <c r="G28" s="42">
        <v>528600</v>
      </c>
      <c r="H28" s="42">
        <v>575535.36</v>
      </c>
      <c r="I28" s="42">
        <v>241270.97</v>
      </c>
      <c r="J28" s="42">
        <f t="shared" si="0"/>
        <v>41.92113756485787</v>
      </c>
      <c r="K28" s="49"/>
    </row>
    <row r="29" spans="1:11" ht="33" customHeight="1">
      <c r="A29" s="9" t="s">
        <v>50</v>
      </c>
      <c r="B29" s="13" t="s">
        <v>101</v>
      </c>
      <c r="C29" s="5" t="s">
        <v>16</v>
      </c>
      <c r="D29" s="7" t="s">
        <v>19</v>
      </c>
      <c r="E29" s="7" t="s">
        <v>60</v>
      </c>
      <c r="F29" s="7" t="s">
        <v>24</v>
      </c>
      <c r="G29" s="42">
        <f>G30</f>
        <v>44600</v>
      </c>
      <c r="H29" s="42">
        <f>H30</f>
        <v>50600</v>
      </c>
      <c r="I29" s="42">
        <f>I30</f>
        <v>14319.63</v>
      </c>
      <c r="J29" s="42">
        <f t="shared" si="0"/>
        <v>28.29966403162055</v>
      </c>
      <c r="K29" s="49"/>
    </row>
    <row r="30" spans="1:11" ht="33.75" customHeight="1">
      <c r="A30" s="14" t="s">
        <v>37</v>
      </c>
      <c r="B30" s="13" t="s">
        <v>101</v>
      </c>
      <c r="C30" s="5" t="s">
        <v>16</v>
      </c>
      <c r="D30" s="7" t="s">
        <v>19</v>
      </c>
      <c r="E30" s="7" t="s">
        <v>60</v>
      </c>
      <c r="F30" s="7" t="s">
        <v>29</v>
      </c>
      <c r="G30" s="42">
        <v>44600</v>
      </c>
      <c r="H30" s="42">
        <v>50600</v>
      </c>
      <c r="I30" s="42">
        <v>14319.63</v>
      </c>
      <c r="J30" s="42">
        <f t="shared" si="0"/>
        <v>28.29966403162055</v>
      </c>
      <c r="K30" s="49"/>
    </row>
    <row r="31" spans="1:11" ht="33.75" customHeight="1">
      <c r="A31" s="14" t="s">
        <v>124</v>
      </c>
      <c r="B31" s="13" t="s">
        <v>101</v>
      </c>
      <c r="C31" s="5" t="s">
        <v>16</v>
      </c>
      <c r="D31" s="7" t="s">
        <v>19</v>
      </c>
      <c r="E31" s="7" t="s">
        <v>60</v>
      </c>
      <c r="F31" s="7" t="s">
        <v>123</v>
      </c>
      <c r="G31" s="42">
        <v>47000</v>
      </c>
      <c r="H31" s="42">
        <v>47000</v>
      </c>
      <c r="I31" s="42">
        <v>29081.25</v>
      </c>
      <c r="J31" s="42">
        <v>44.76</v>
      </c>
      <c r="K31" s="49"/>
    </row>
    <row r="32" spans="1:11" ht="18.75" customHeight="1">
      <c r="A32" s="9" t="s">
        <v>27</v>
      </c>
      <c r="B32" s="13" t="s">
        <v>101</v>
      </c>
      <c r="C32" s="5" t="s">
        <v>16</v>
      </c>
      <c r="D32" s="7" t="s">
        <v>19</v>
      </c>
      <c r="E32" s="7" t="s">
        <v>60</v>
      </c>
      <c r="F32" s="7" t="s">
        <v>25</v>
      </c>
      <c r="G32" s="42">
        <f>G33+G34</f>
        <v>5000</v>
      </c>
      <c r="H32" s="42">
        <f>H33+H34</f>
        <v>5000</v>
      </c>
      <c r="I32" s="42">
        <f>I33+I34</f>
        <v>0.02</v>
      </c>
      <c r="J32" s="42">
        <f t="shared" si="0"/>
        <v>0.00039999999999999996</v>
      </c>
      <c r="K32" s="49"/>
    </row>
    <row r="33" spans="1:11" ht="0.75" customHeight="1" hidden="1">
      <c r="A33" s="9"/>
      <c r="B33" s="13"/>
      <c r="C33" s="5"/>
      <c r="D33" s="7"/>
      <c r="E33" s="7"/>
      <c r="F33" s="7"/>
      <c r="G33" s="42"/>
      <c r="H33" s="42"/>
      <c r="I33" s="42"/>
      <c r="J33" s="42" t="e">
        <f t="shared" si="0"/>
        <v>#DIV/0!</v>
      </c>
      <c r="K33" s="49"/>
    </row>
    <row r="34" spans="1:11" ht="20.25" customHeight="1">
      <c r="A34" s="14" t="s">
        <v>33</v>
      </c>
      <c r="B34" s="13" t="s">
        <v>101</v>
      </c>
      <c r="C34" s="5" t="s">
        <v>16</v>
      </c>
      <c r="D34" s="7" t="s">
        <v>19</v>
      </c>
      <c r="E34" s="7" t="s">
        <v>60</v>
      </c>
      <c r="F34" s="7" t="s">
        <v>32</v>
      </c>
      <c r="G34" s="42">
        <v>5000</v>
      </c>
      <c r="H34" s="42">
        <v>5000</v>
      </c>
      <c r="I34" s="42">
        <v>0.02</v>
      </c>
      <c r="J34" s="42">
        <f t="shared" si="0"/>
        <v>0.00039999999999999996</v>
      </c>
      <c r="K34" s="49"/>
    </row>
    <row r="35" spans="1:11" ht="15.75" customHeight="1" hidden="1">
      <c r="A35" s="15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3.5" customHeight="1" hidden="1">
      <c r="A36" s="9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12" customHeight="1" hidden="1">
      <c r="A37" s="14"/>
      <c r="B37" s="13"/>
      <c r="C37" s="5"/>
      <c r="D37" s="7"/>
      <c r="E37" s="7"/>
      <c r="F37" s="7"/>
      <c r="G37" s="42"/>
      <c r="H37" s="42"/>
      <c r="I37" s="42"/>
      <c r="J37" s="42" t="e">
        <f t="shared" si="0"/>
        <v>#DIV/0!</v>
      </c>
      <c r="K37" s="49"/>
    </row>
    <row r="38" spans="1:11" ht="47.25" customHeight="1">
      <c r="A38" s="9" t="s">
        <v>30</v>
      </c>
      <c r="B38" s="4" t="s">
        <v>101</v>
      </c>
      <c r="C38" s="5" t="s">
        <v>16</v>
      </c>
      <c r="D38" s="7" t="s">
        <v>31</v>
      </c>
      <c r="E38" s="7"/>
      <c r="F38" s="7"/>
      <c r="G38" s="42">
        <f>G39+G44</f>
        <v>10000</v>
      </c>
      <c r="H38" s="42">
        <f>H39+H44</f>
        <v>10000</v>
      </c>
      <c r="I38" s="42">
        <f>I39+I44</f>
        <v>0</v>
      </c>
      <c r="J38" s="42">
        <f t="shared" si="0"/>
        <v>0</v>
      </c>
      <c r="K38" s="49"/>
    </row>
    <row r="39" spans="1:11" ht="77.25" customHeight="1">
      <c r="A39" s="9" t="s">
        <v>61</v>
      </c>
      <c r="B39" s="13" t="s">
        <v>101</v>
      </c>
      <c r="C39" s="5" t="s">
        <v>16</v>
      </c>
      <c r="D39" s="7" t="s">
        <v>31</v>
      </c>
      <c r="E39" s="7" t="s">
        <v>75</v>
      </c>
      <c r="F39" s="7"/>
      <c r="G39" s="42">
        <f>G42</f>
        <v>5000</v>
      </c>
      <c r="H39" s="42">
        <f>H42</f>
        <v>5000</v>
      </c>
      <c r="I39" s="42">
        <f>I42</f>
        <v>0</v>
      </c>
      <c r="J39" s="42">
        <f t="shared" si="0"/>
        <v>0</v>
      </c>
      <c r="K39" s="49"/>
    </row>
    <row r="40" spans="1:11" ht="34.5" customHeight="1" hidden="1">
      <c r="A40" s="9" t="s">
        <v>50</v>
      </c>
      <c r="B40" s="13" t="s">
        <v>52</v>
      </c>
      <c r="C40" s="5" t="s">
        <v>16</v>
      </c>
      <c r="D40" s="7" t="s">
        <v>31</v>
      </c>
      <c r="E40" s="7" t="s">
        <v>75</v>
      </c>
      <c r="F40" s="7" t="s">
        <v>24</v>
      </c>
      <c r="G40" s="44"/>
      <c r="H40" s="44"/>
      <c r="I40" s="44"/>
      <c r="J40" s="42" t="e">
        <f t="shared" si="0"/>
        <v>#DIV/0!</v>
      </c>
      <c r="K40" s="51"/>
    </row>
    <row r="41" spans="1:11" ht="34.5" customHeight="1" hidden="1">
      <c r="A41" s="14" t="s">
        <v>37</v>
      </c>
      <c r="B41" s="13" t="s">
        <v>52</v>
      </c>
      <c r="C41" s="5" t="s">
        <v>16</v>
      </c>
      <c r="D41" s="7" t="s">
        <v>31</v>
      </c>
      <c r="E41" s="7" t="s">
        <v>75</v>
      </c>
      <c r="F41" s="7" t="s">
        <v>29</v>
      </c>
      <c r="G41" s="44"/>
      <c r="H41" s="44"/>
      <c r="I41" s="44"/>
      <c r="J41" s="42" t="e">
        <f t="shared" si="0"/>
        <v>#DIV/0!</v>
      </c>
      <c r="K41" s="51"/>
    </row>
    <row r="42" spans="1:11" ht="15.75">
      <c r="A42" s="9" t="s">
        <v>48</v>
      </c>
      <c r="B42" s="13" t="s">
        <v>101</v>
      </c>
      <c r="C42" s="5" t="s">
        <v>16</v>
      </c>
      <c r="D42" s="7" t="s">
        <v>31</v>
      </c>
      <c r="E42" s="7" t="s">
        <v>75</v>
      </c>
      <c r="F42" s="7" t="s">
        <v>46</v>
      </c>
      <c r="G42" s="42">
        <f>G43</f>
        <v>5000</v>
      </c>
      <c r="H42" s="42">
        <f>H43</f>
        <v>5000</v>
      </c>
      <c r="I42" s="42">
        <f>I43</f>
        <v>0</v>
      </c>
      <c r="J42" s="42">
        <f t="shared" si="0"/>
        <v>0</v>
      </c>
      <c r="K42" s="49"/>
    </row>
    <row r="43" spans="1:11" ht="15.75">
      <c r="A43" s="9" t="s">
        <v>49</v>
      </c>
      <c r="B43" s="13" t="s">
        <v>101</v>
      </c>
      <c r="C43" s="5" t="s">
        <v>16</v>
      </c>
      <c r="D43" s="7" t="s">
        <v>31</v>
      </c>
      <c r="E43" s="7" t="s">
        <v>75</v>
      </c>
      <c r="F43" s="7" t="s">
        <v>47</v>
      </c>
      <c r="G43" s="42">
        <v>5000</v>
      </c>
      <c r="H43" s="42">
        <v>5000</v>
      </c>
      <c r="I43" s="42">
        <v>0</v>
      </c>
      <c r="J43" s="42">
        <f t="shared" si="0"/>
        <v>0</v>
      </c>
      <c r="K43" s="49"/>
    </row>
    <row r="44" spans="1:11" s="27" customFormat="1" ht="81.75" customHeight="1">
      <c r="A44" s="28" t="s">
        <v>90</v>
      </c>
      <c r="B44" s="13" t="s">
        <v>101</v>
      </c>
      <c r="C44" s="5" t="s">
        <v>16</v>
      </c>
      <c r="D44" s="7" t="s">
        <v>31</v>
      </c>
      <c r="E44" s="7" t="s">
        <v>77</v>
      </c>
      <c r="G44" s="42">
        <v>5000</v>
      </c>
      <c r="H44" s="42">
        <v>5000</v>
      </c>
      <c r="I44" s="42">
        <v>0</v>
      </c>
      <c r="J44" s="42">
        <f t="shared" si="0"/>
        <v>0</v>
      </c>
      <c r="K44" s="49"/>
    </row>
    <row r="45" spans="1:11" ht="0.75" customHeight="1">
      <c r="A45" s="9" t="s">
        <v>50</v>
      </c>
      <c r="B45" s="13" t="s">
        <v>52</v>
      </c>
      <c r="C45" s="5" t="s">
        <v>16</v>
      </c>
      <c r="D45" s="7" t="s">
        <v>31</v>
      </c>
      <c r="E45" s="7" t="s">
        <v>77</v>
      </c>
      <c r="F45" s="7" t="s">
        <v>24</v>
      </c>
      <c r="G45" s="42"/>
      <c r="H45" s="42"/>
      <c r="I45" s="42"/>
      <c r="J45" s="42" t="e">
        <f t="shared" si="0"/>
        <v>#DIV/0!</v>
      </c>
      <c r="K45" s="49"/>
    </row>
    <row r="46" spans="1:11" ht="33.75" customHeight="1" hidden="1">
      <c r="A46" s="14" t="s">
        <v>37</v>
      </c>
      <c r="B46" s="13" t="s">
        <v>52</v>
      </c>
      <c r="C46" s="5" t="s">
        <v>16</v>
      </c>
      <c r="D46" s="7" t="s">
        <v>31</v>
      </c>
      <c r="E46" s="7" t="s">
        <v>77</v>
      </c>
      <c r="F46" s="7" t="s">
        <v>29</v>
      </c>
      <c r="G46" s="42"/>
      <c r="H46" s="42"/>
      <c r="I46" s="42"/>
      <c r="J46" s="42" t="e">
        <f t="shared" si="0"/>
        <v>#DIV/0!</v>
      </c>
      <c r="K46" s="49"/>
    </row>
    <row r="47" spans="1:11" ht="15.75">
      <c r="A47" s="9" t="s">
        <v>48</v>
      </c>
      <c r="B47" s="13" t="s">
        <v>101</v>
      </c>
      <c r="C47" s="5" t="s">
        <v>16</v>
      </c>
      <c r="D47" s="7" t="s">
        <v>31</v>
      </c>
      <c r="E47" s="7" t="s">
        <v>77</v>
      </c>
      <c r="F47" s="7" t="s">
        <v>46</v>
      </c>
      <c r="G47" s="42">
        <v>5000</v>
      </c>
      <c r="H47" s="42">
        <v>5000</v>
      </c>
      <c r="I47" s="42">
        <v>0</v>
      </c>
      <c r="J47" s="42">
        <f t="shared" si="0"/>
        <v>0</v>
      </c>
      <c r="K47" s="49"/>
    </row>
    <row r="48" spans="1:11" ht="16.5" customHeight="1">
      <c r="A48" s="9" t="s">
        <v>49</v>
      </c>
      <c r="B48" s="13" t="s">
        <v>101</v>
      </c>
      <c r="C48" s="5" t="s">
        <v>16</v>
      </c>
      <c r="D48" s="7" t="s">
        <v>31</v>
      </c>
      <c r="E48" s="7" t="s">
        <v>77</v>
      </c>
      <c r="F48" s="7" t="s">
        <v>47</v>
      </c>
      <c r="G48" s="42">
        <v>5000</v>
      </c>
      <c r="H48" s="42">
        <v>5000</v>
      </c>
      <c r="I48" s="42">
        <v>0</v>
      </c>
      <c r="J48" s="42">
        <f t="shared" si="0"/>
        <v>0</v>
      </c>
      <c r="K48" s="49"/>
    </row>
    <row r="49" spans="1:11" ht="17.25" customHeight="1" hidden="1">
      <c r="A49" s="4" t="s">
        <v>107</v>
      </c>
      <c r="B49" s="13" t="s">
        <v>101</v>
      </c>
      <c r="C49" s="6" t="s">
        <v>16</v>
      </c>
      <c r="D49" s="29" t="s">
        <v>84</v>
      </c>
      <c r="E49" s="7"/>
      <c r="F49" s="7"/>
      <c r="G49" s="42">
        <v>0</v>
      </c>
      <c r="H49" s="42">
        <v>0</v>
      </c>
      <c r="I49" s="42">
        <v>0</v>
      </c>
      <c r="J49" s="42" t="e">
        <f t="shared" si="0"/>
        <v>#DIV/0!</v>
      </c>
      <c r="K49" s="49"/>
    </row>
    <row r="50" spans="1:11" ht="16.5" customHeight="1" hidden="1">
      <c r="A50" s="22" t="s">
        <v>111</v>
      </c>
      <c r="B50" s="13" t="s">
        <v>101</v>
      </c>
      <c r="C50" s="6" t="s">
        <v>16</v>
      </c>
      <c r="D50" s="29" t="s">
        <v>84</v>
      </c>
      <c r="E50" s="7" t="s">
        <v>108</v>
      </c>
      <c r="F50" s="7"/>
      <c r="G50" s="42">
        <v>0</v>
      </c>
      <c r="H50" s="42">
        <v>0</v>
      </c>
      <c r="I50" s="42">
        <v>0</v>
      </c>
      <c r="J50" s="42" t="e">
        <f t="shared" si="0"/>
        <v>#DIV/0!</v>
      </c>
      <c r="K50" s="49"/>
    </row>
    <row r="51" spans="1:11" ht="17.25" customHeight="1" hidden="1">
      <c r="A51" s="9" t="s">
        <v>112</v>
      </c>
      <c r="B51" s="13" t="s">
        <v>101</v>
      </c>
      <c r="C51" s="5" t="s">
        <v>16</v>
      </c>
      <c r="D51" s="7" t="s">
        <v>84</v>
      </c>
      <c r="E51" s="7" t="s">
        <v>108</v>
      </c>
      <c r="F51" s="7" t="s">
        <v>25</v>
      </c>
      <c r="G51" s="42">
        <v>0</v>
      </c>
      <c r="H51" s="42">
        <v>0</v>
      </c>
      <c r="I51" s="42">
        <v>0</v>
      </c>
      <c r="J51" s="42" t="e">
        <f t="shared" si="0"/>
        <v>#DIV/0!</v>
      </c>
      <c r="K51" s="49"/>
    </row>
    <row r="52" spans="1:11" ht="15.75" hidden="1">
      <c r="A52" s="22" t="s">
        <v>110</v>
      </c>
      <c r="B52" s="13" t="s">
        <v>101</v>
      </c>
      <c r="C52" s="6" t="s">
        <v>16</v>
      </c>
      <c r="D52" s="6" t="s">
        <v>84</v>
      </c>
      <c r="E52" s="7" t="s">
        <v>108</v>
      </c>
      <c r="F52" s="29" t="s">
        <v>109</v>
      </c>
      <c r="G52" s="42">
        <v>0</v>
      </c>
      <c r="H52" s="42">
        <v>0</v>
      </c>
      <c r="I52" s="42">
        <v>0</v>
      </c>
      <c r="J52" s="42" t="e">
        <f t="shared" si="0"/>
        <v>#DIV/0!</v>
      </c>
      <c r="K52" s="49"/>
    </row>
    <row r="53" spans="1:11" ht="15.75">
      <c r="A53" s="4" t="s">
        <v>11</v>
      </c>
      <c r="B53" s="13" t="s">
        <v>101</v>
      </c>
      <c r="C53" s="6" t="s">
        <v>16</v>
      </c>
      <c r="D53" s="6" t="s">
        <v>20</v>
      </c>
      <c r="E53" s="5"/>
      <c r="F53" s="7"/>
      <c r="G53" s="42">
        <v>3000</v>
      </c>
      <c r="H53" s="42">
        <v>3000</v>
      </c>
      <c r="I53" s="42">
        <v>0</v>
      </c>
      <c r="J53" s="42">
        <f t="shared" si="0"/>
        <v>0</v>
      </c>
      <c r="K53" s="49"/>
    </row>
    <row r="54" spans="1:11" ht="17.25" customHeight="1">
      <c r="A54" s="4" t="s">
        <v>9</v>
      </c>
      <c r="B54" s="13" t="s">
        <v>101</v>
      </c>
      <c r="C54" s="6" t="s">
        <v>16</v>
      </c>
      <c r="D54" s="5" t="s">
        <v>20</v>
      </c>
      <c r="E54" s="7" t="s">
        <v>106</v>
      </c>
      <c r="F54" s="7"/>
      <c r="G54" s="42">
        <f aca="true" t="shared" si="2" ref="G54:I55">G55</f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5.75">
      <c r="A55" s="4" t="s">
        <v>27</v>
      </c>
      <c r="B55" s="13" t="s">
        <v>101</v>
      </c>
      <c r="C55" s="6" t="s">
        <v>16</v>
      </c>
      <c r="D55" s="5" t="s">
        <v>20</v>
      </c>
      <c r="E55" s="7" t="s">
        <v>106</v>
      </c>
      <c r="F55" s="7" t="s">
        <v>25</v>
      </c>
      <c r="G55" s="42">
        <f t="shared" si="2"/>
        <v>3000</v>
      </c>
      <c r="H55" s="42">
        <f t="shared" si="2"/>
        <v>3000</v>
      </c>
      <c r="I55" s="42">
        <f t="shared" si="2"/>
        <v>0</v>
      </c>
      <c r="J55" s="42">
        <f t="shared" si="0"/>
        <v>0</v>
      </c>
      <c r="K55" s="49"/>
    </row>
    <row r="56" spans="1:11" ht="17.25" customHeight="1" thickBot="1">
      <c r="A56" s="4" t="s">
        <v>11</v>
      </c>
      <c r="B56" s="13" t="s">
        <v>101</v>
      </c>
      <c r="C56" s="6" t="s">
        <v>16</v>
      </c>
      <c r="D56" s="5" t="s">
        <v>20</v>
      </c>
      <c r="E56" s="7" t="s">
        <v>106</v>
      </c>
      <c r="F56" s="7" t="s">
        <v>26</v>
      </c>
      <c r="G56" s="42">
        <v>3000</v>
      </c>
      <c r="H56" s="42">
        <v>3000</v>
      </c>
      <c r="I56" s="42">
        <v>0</v>
      </c>
      <c r="J56" s="42">
        <f t="shared" si="0"/>
        <v>0</v>
      </c>
      <c r="K56" s="49"/>
    </row>
    <row r="57" spans="1:11" ht="16.5" thickBot="1">
      <c r="A57" s="38" t="s">
        <v>53</v>
      </c>
      <c r="B57" s="18" t="s">
        <v>101</v>
      </c>
      <c r="C57" s="18" t="s">
        <v>16</v>
      </c>
      <c r="D57" s="18" t="s">
        <v>55</v>
      </c>
      <c r="E57" s="18"/>
      <c r="F57" s="7"/>
      <c r="G57" s="42">
        <f>G58+G61</f>
        <v>12000</v>
      </c>
      <c r="H57" s="42">
        <v>52000</v>
      </c>
      <c r="I57" s="42">
        <v>50348.3</v>
      </c>
      <c r="J57" s="42">
        <f t="shared" si="0"/>
        <v>96.82365384615386</v>
      </c>
      <c r="K57" s="49"/>
    </row>
    <row r="58" spans="1:11" ht="44.25" customHeight="1" thickBot="1">
      <c r="A58" s="16" t="s">
        <v>54</v>
      </c>
      <c r="B58" s="13" t="s">
        <v>101</v>
      </c>
      <c r="C58" s="5" t="s">
        <v>16</v>
      </c>
      <c r="D58" s="7" t="s">
        <v>55</v>
      </c>
      <c r="E58" s="7" t="s">
        <v>89</v>
      </c>
      <c r="F58" s="7"/>
      <c r="G58" s="42">
        <f aca="true" t="shared" si="3" ref="G58:I59">G59</f>
        <v>12000</v>
      </c>
      <c r="H58" s="42">
        <f t="shared" si="3"/>
        <v>52000</v>
      </c>
      <c r="I58" s="42">
        <f t="shared" si="3"/>
        <v>50348.3</v>
      </c>
      <c r="J58" s="42">
        <f t="shared" si="0"/>
        <v>96.82365384615386</v>
      </c>
      <c r="K58" s="49"/>
    </row>
    <row r="59" spans="1:11" ht="29.25" customHeight="1">
      <c r="A59" s="9" t="s">
        <v>50</v>
      </c>
      <c r="B59" s="13" t="s">
        <v>101</v>
      </c>
      <c r="C59" s="5" t="s">
        <v>16</v>
      </c>
      <c r="D59" s="7" t="s">
        <v>55</v>
      </c>
      <c r="E59" s="7" t="s">
        <v>89</v>
      </c>
      <c r="F59" s="7" t="s">
        <v>24</v>
      </c>
      <c r="G59" s="42">
        <f t="shared" si="3"/>
        <v>12000</v>
      </c>
      <c r="H59" s="42">
        <f t="shared" si="3"/>
        <v>52000</v>
      </c>
      <c r="I59" s="42">
        <f t="shared" si="3"/>
        <v>50348.3</v>
      </c>
      <c r="J59" s="42">
        <f t="shared" si="0"/>
        <v>96.82365384615386</v>
      </c>
      <c r="K59" s="49"/>
    </row>
    <row r="60" spans="1:11" ht="36" customHeight="1">
      <c r="A60" s="14" t="s">
        <v>37</v>
      </c>
      <c r="B60" s="13" t="s">
        <v>101</v>
      </c>
      <c r="C60" s="5" t="s">
        <v>16</v>
      </c>
      <c r="D60" s="7" t="s">
        <v>55</v>
      </c>
      <c r="E60" s="7" t="s">
        <v>89</v>
      </c>
      <c r="F60" s="7" t="s">
        <v>29</v>
      </c>
      <c r="G60" s="42">
        <v>12000</v>
      </c>
      <c r="H60" s="42">
        <v>52000</v>
      </c>
      <c r="I60" s="42">
        <v>50348.3</v>
      </c>
      <c r="J60" s="42">
        <f t="shared" si="0"/>
        <v>96.82365384615386</v>
      </c>
      <c r="K60" s="49"/>
    </row>
    <row r="61" spans="1:11" ht="66" customHeight="1" hidden="1">
      <c r="A61" s="26" t="s">
        <v>88</v>
      </c>
      <c r="B61" s="13" t="s">
        <v>101</v>
      </c>
      <c r="C61" s="5" t="s">
        <v>16</v>
      </c>
      <c r="D61" s="7" t="s">
        <v>55</v>
      </c>
      <c r="E61" s="7" t="s">
        <v>87</v>
      </c>
      <c r="F61" s="7"/>
      <c r="G61" s="42">
        <v>0</v>
      </c>
      <c r="H61" s="42">
        <v>0</v>
      </c>
      <c r="I61" s="42">
        <v>0</v>
      </c>
      <c r="J61" s="42" t="e">
        <f t="shared" si="0"/>
        <v>#DIV/0!</v>
      </c>
      <c r="K61" s="49"/>
    </row>
    <row r="62" spans="1:11" ht="31.5" customHeight="1" hidden="1">
      <c r="A62" s="9" t="s">
        <v>50</v>
      </c>
      <c r="B62" s="13" t="s">
        <v>52</v>
      </c>
      <c r="C62" s="5" t="s">
        <v>16</v>
      </c>
      <c r="D62" s="7" t="s">
        <v>55</v>
      </c>
      <c r="E62" s="7" t="s">
        <v>87</v>
      </c>
      <c r="F62" s="7" t="s">
        <v>24</v>
      </c>
      <c r="G62" s="42">
        <v>0</v>
      </c>
      <c r="H62" s="42"/>
      <c r="I62" s="42"/>
      <c r="J62" s="42" t="e">
        <f t="shared" si="0"/>
        <v>#DIV/0!</v>
      </c>
      <c r="K62" s="49"/>
    </row>
    <row r="63" spans="1:11" ht="33" customHeight="1" hidden="1">
      <c r="A63" s="14" t="s">
        <v>37</v>
      </c>
      <c r="B63" s="13" t="s">
        <v>52</v>
      </c>
      <c r="C63" s="5" t="s">
        <v>16</v>
      </c>
      <c r="D63" s="7" t="s">
        <v>55</v>
      </c>
      <c r="E63" s="7" t="s">
        <v>87</v>
      </c>
      <c r="F63" s="7" t="s">
        <v>29</v>
      </c>
      <c r="G63" s="42">
        <v>0</v>
      </c>
      <c r="H63" s="42"/>
      <c r="I63" s="42"/>
      <c r="J63" s="42" t="e">
        <f t="shared" si="0"/>
        <v>#DIV/0!</v>
      </c>
      <c r="K63" s="49"/>
    </row>
    <row r="64" spans="1:11" ht="21" customHeight="1" hidden="1">
      <c r="A64" s="9" t="s">
        <v>48</v>
      </c>
      <c r="B64" s="13" t="s">
        <v>101</v>
      </c>
      <c r="C64" s="5" t="s">
        <v>16</v>
      </c>
      <c r="D64" s="7" t="s">
        <v>55</v>
      </c>
      <c r="E64" s="7" t="s">
        <v>87</v>
      </c>
      <c r="F64" s="7" t="s">
        <v>46</v>
      </c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21.75" customHeight="1" hidden="1">
      <c r="A65" s="9" t="s">
        <v>49</v>
      </c>
      <c r="B65" s="13" t="s">
        <v>101</v>
      </c>
      <c r="C65" s="5" t="s">
        <v>16</v>
      </c>
      <c r="D65" s="7" t="s">
        <v>55</v>
      </c>
      <c r="E65" s="7" t="s">
        <v>87</v>
      </c>
      <c r="F65" s="7" t="s">
        <v>47</v>
      </c>
      <c r="G65" s="42">
        <v>0</v>
      </c>
      <c r="H65" s="42">
        <v>0</v>
      </c>
      <c r="I65" s="42">
        <v>0</v>
      </c>
      <c r="J65" s="42" t="e">
        <f t="shared" si="0"/>
        <v>#DIV/0!</v>
      </c>
      <c r="K65" s="49"/>
    </row>
    <row r="66" spans="1:11" ht="18" customHeight="1">
      <c r="A66" s="4" t="s">
        <v>8</v>
      </c>
      <c r="B66" s="4" t="s">
        <v>101</v>
      </c>
      <c r="C66" s="5" t="s">
        <v>18</v>
      </c>
      <c r="D66" s="5"/>
      <c r="E66" s="5"/>
      <c r="F66" s="5"/>
      <c r="G66" s="42">
        <f aca="true" t="shared" si="4" ref="G66:I67">G67</f>
        <v>88836</v>
      </c>
      <c r="H66" s="42">
        <f t="shared" si="4"/>
        <v>88836</v>
      </c>
      <c r="I66" s="42">
        <f t="shared" si="4"/>
        <v>36031.4</v>
      </c>
      <c r="J66" s="42">
        <f t="shared" si="0"/>
        <v>40.559457877437076</v>
      </c>
      <c r="K66" s="49"/>
    </row>
    <row r="67" spans="1:11" ht="19.5" customHeight="1">
      <c r="A67" s="4" t="s">
        <v>116</v>
      </c>
      <c r="B67" s="4" t="s">
        <v>101</v>
      </c>
      <c r="C67" s="5" t="s">
        <v>18</v>
      </c>
      <c r="D67" s="5" t="s">
        <v>21</v>
      </c>
      <c r="E67" s="7"/>
      <c r="F67" s="5"/>
      <c r="G67" s="42">
        <f t="shared" si="4"/>
        <v>88836</v>
      </c>
      <c r="H67" s="42">
        <f t="shared" si="4"/>
        <v>88836</v>
      </c>
      <c r="I67" s="42">
        <f t="shared" si="4"/>
        <v>36031.4</v>
      </c>
      <c r="J67" s="42">
        <f t="shared" si="0"/>
        <v>40.559457877437076</v>
      </c>
      <c r="K67" s="49"/>
    </row>
    <row r="68" spans="1:11" ht="30" customHeight="1">
      <c r="A68" s="4" t="s">
        <v>38</v>
      </c>
      <c r="B68" s="13" t="s">
        <v>101</v>
      </c>
      <c r="C68" s="6" t="s">
        <v>18</v>
      </c>
      <c r="D68" s="5" t="s">
        <v>21</v>
      </c>
      <c r="E68" s="7" t="s">
        <v>105</v>
      </c>
      <c r="F68" s="5"/>
      <c r="G68" s="42">
        <f>G69+G71</f>
        <v>88836</v>
      </c>
      <c r="H68" s="42">
        <f>H69+H71</f>
        <v>88836</v>
      </c>
      <c r="I68" s="42">
        <f>I69+I71</f>
        <v>36031.4</v>
      </c>
      <c r="J68" s="42">
        <f t="shared" si="0"/>
        <v>40.559457877437076</v>
      </c>
      <c r="K68" s="49"/>
    </row>
    <row r="69" spans="1:11" ht="76.5" customHeight="1">
      <c r="A69" s="9" t="s">
        <v>34</v>
      </c>
      <c r="B69" s="13" t="s">
        <v>101</v>
      </c>
      <c r="C69" s="6" t="s">
        <v>18</v>
      </c>
      <c r="D69" s="5" t="s">
        <v>21</v>
      </c>
      <c r="E69" s="7" t="s">
        <v>105</v>
      </c>
      <c r="F69" s="5" t="s">
        <v>23</v>
      </c>
      <c r="G69" s="42">
        <f>G70</f>
        <v>87400</v>
      </c>
      <c r="H69" s="42">
        <f>H70</f>
        <v>87400</v>
      </c>
      <c r="I69" s="42">
        <f>I70</f>
        <v>36031.4</v>
      </c>
      <c r="J69" s="42">
        <f t="shared" si="0"/>
        <v>41.2258581235698</v>
      </c>
      <c r="K69" s="49"/>
    </row>
    <row r="70" spans="1:11" ht="27" customHeight="1">
      <c r="A70" s="9" t="s">
        <v>35</v>
      </c>
      <c r="B70" s="13" t="s">
        <v>101</v>
      </c>
      <c r="C70" s="6" t="s">
        <v>18</v>
      </c>
      <c r="D70" s="5" t="s">
        <v>21</v>
      </c>
      <c r="E70" s="7" t="s">
        <v>105</v>
      </c>
      <c r="F70" s="5" t="s">
        <v>28</v>
      </c>
      <c r="G70" s="42">
        <v>87400</v>
      </c>
      <c r="H70" s="42">
        <v>87400</v>
      </c>
      <c r="I70" s="42">
        <v>36031.4</v>
      </c>
      <c r="J70" s="42">
        <f t="shared" si="0"/>
        <v>41.2258581235698</v>
      </c>
      <c r="K70" s="49"/>
    </row>
    <row r="71" spans="1:11" ht="37.5" customHeight="1">
      <c r="A71" s="9" t="s">
        <v>50</v>
      </c>
      <c r="B71" s="13" t="s">
        <v>101</v>
      </c>
      <c r="C71" s="6" t="s">
        <v>18</v>
      </c>
      <c r="D71" s="5" t="s">
        <v>21</v>
      </c>
      <c r="E71" s="7" t="s">
        <v>105</v>
      </c>
      <c r="F71" s="5" t="s">
        <v>24</v>
      </c>
      <c r="G71" s="42">
        <f>G72</f>
        <v>1436</v>
      </c>
      <c r="H71" s="42">
        <v>1436</v>
      </c>
      <c r="I71" s="42">
        <f>I72</f>
        <v>0</v>
      </c>
      <c r="J71" s="42">
        <f t="shared" si="0"/>
        <v>0</v>
      </c>
      <c r="K71" s="49"/>
    </row>
    <row r="72" spans="1:11" ht="39.75" customHeight="1">
      <c r="A72" s="9" t="s">
        <v>37</v>
      </c>
      <c r="B72" s="13" t="s">
        <v>101</v>
      </c>
      <c r="C72" s="6" t="s">
        <v>18</v>
      </c>
      <c r="D72" s="5" t="s">
        <v>21</v>
      </c>
      <c r="E72" s="7" t="s">
        <v>105</v>
      </c>
      <c r="F72" s="5" t="s">
        <v>29</v>
      </c>
      <c r="G72" s="42">
        <v>1436</v>
      </c>
      <c r="H72" s="42">
        <v>1436</v>
      </c>
      <c r="I72" s="42">
        <v>0</v>
      </c>
      <c r="J72" s="42">
        <f t="shared" si="0"/>
        <v>0</v>
      </c>
      <c r="K72" s="49"/>
    </row>
    <row r="73" spans="1:11" ht="29.25" customHeight="1">
      <c r="A73" s="17" t="s">
        <v>56</v>
      </c>
      <c r="B73" s="18" t="s">
        <v>101</v>
      </c>
      <c r="C73" s="18" t="s">
        <v>21</v>
      </c>
      <c r="D73" s="18"/>
      <c r="E73" s="18"/>
      <c r="F73" s="5"/>
      <c r="G73" s="42">
        <f aca="true" t="shared" si="5" ref="G73:I74">G74</f>
        <v>1500</v>
      </c>
      <c r="H73" s="42">
        <f t="shared" si="5"/>
        <v>1500</v>
      </c>
      <c r="I73" s="42">
        <f t="shared" si="5"/>
        <v>0</v>
      </c>
      <c r="J73" s="42">
        <f t="shared" si="0"/>
        <v>0</v>
      </c>
      <c r="K73" s="49"/>
    </row>
    <row r="74" spans="1:11" ht="17.25" customHeight="1">
      <c r="A74" s="17" t="s">
        <v>57</v>
      </c>
      <c r="B74" s="18" t="s">
        <v>101</v>
      </c>
      <c r="C74" s="18" t="s">
        <v>21</v>
      </c>
      <c r="D74" s="18" t="s">
        <v>42</v>
      </c>
      <c r="E74" s="18"/>
      <c r="F74" s="5"/>
      <c r="G74" s="42">
        <f t="shared" si="5"/>
        <v>1500</v>
      </c>
      <c r="H74" s="42">
        <f t="shared" si="5"/>
        <v>1500</v>
      </c>
      <c r="I74" s="42">
        <f t="shared" si="5"/>
        <v>0</v>
      </c>
      <c r="J74" s="42">
        <f t="shared" si="0"/>
        <v>0</v>
      </c>
      <c r="K74" s="49"/>
    </row>
    <row r="75" spans="1:11" ht="20.25" customHeight="1">
      <c r="A75" s="17" t="s">
        <v>62</v>
      </c>
      <c r="B75" s="18" t="s">
        <v>101</v>
      </c>
      <c r="C75" s="18" t="s">
        <v>21</v>
      </c>
      <c r="D75" s="18" t="s">
        <v>42</v>
      </c>
      <c r="E75" s="7" t="s">
        <v>63</v>
      </c>
      <c r="F75" s="5"/>
      <c r="G75" s="42">
        <v>1500</v>
      </c>
      <c r="H75" s="42">
        <v>1500</v>
      </c>
      <c r="I75" s="42">
        <v>0</v>
      </c>
      <c r="J75" s="42">
        <f t="shared" si="0"/>
        <v>0</v>
      </c>
      <c r="K75" s="49"/>
    </row>
    <row r="76" spans="1:11" ht="31.5" customHeight="1">
      <c r="A76" s="17" t="s">
        <v>67</v>
      </c>
      <c r="B76" s="18" t="s">
        <v>101</v>
      </c>
      <c r="C76" s="18" t="s">
        <v>21</v>
      </c>
      <c r="D76" s="18" t="s">
        <v>42</v>
      </c>
      <c r="E76" s="7" t="s">
        <v>63</v>
      </c>
      <c r="F76" s="5" t="s">
        <v>24</v>
      </c>
      <c r="G76" s="42">
        <f>G77</f>
        <v>1500</v>
      </c>
      <c r="H76" s="42">
        <v>1500</v>
      </c>
      <c r="I76" s="42">
        <f>I77</f>
        <v>0</v>
      </c>
      <c r="J76" s="42">
        <f t="shared" si="0"/>
        <v>0</v>
      </c>
      <c r="K76" s="49"/>
    </row>
    <row r="77" spans="1:11" ht="30.75" customHeight="1">
      <c r="A77" s="9" t="s">
        <v>37</v>
      </c>
      <c r="B77" s="18" t="s">
        <v>101</v>
      </c>
      <c r="C77" s="18" t="s">
        <v>21</v>
      </c>
      <c r="D77" s="18" t="s">
        <v>42</v>
      </c>
      <c r="E77" s="7" t="s">
        <v>63</v>
      </c>
      <c r="F77" s="5" t="s">
        <v>29</v>
      </c>
      <c r="G77" s="42">
        <v>1500</v>
      </c>
      <c r="H77" s="42">
        <v>1500</v>
      </c>
      <c r="I77" s="42">
        <v>0</v>
      </c>
      <c r="J77" s="42">
        <f t="shared" si="0"/>
        <v>0</v>
      </c>
      <c r="K77" s="49"/>
    </row>
    <row r="78" spans="1:11" ht="18.75" customHeight="1" hidden="1">
      <c r="A78" s="19"/>
      <c r="B78" s="18"/>
      <c r="C78" s="18"/>
      <c r="D78" s="18"/>
      <c r="E78" s="7"/>
      <c r="F78" s="5"/>
      <c r="G78" s="42"/>
      <c r="H78" s="42"/>
      <c r="I78" s="42"/>
      <c r="J78" s="42" t="e">
        <f t="shared" si="0"/>
        <v>#DIV/0!</v>
      </c>
      <c r="K78" s="49"/>
    </row>
    <row r="79" spans="1:11" ht="21" customHeight="1" hidden="1">
      <c r="A79" s="19"/>
      <c r="B79" s="18"/>
      <c r="C79" s="18"/>
      <c r="D79" s="18"/>
      <c r="E79" s="7"/>
      <c r="F79" s="5"/>
      <c r="G79" s="42"/>
      <c r="H79" s="42"/>
      <c r="I79" s="42"/>
      <c r="J79" s="42" t="e">
        <f t="shared" si="0"/>
        <v>#DIV/0!</v>
      </c>
      <c r="K79" s="49"/>
    </row>
    <row r="80" spans="1:11" ht="30.75" customHeight="1" hidden="1">
      <c r="A80" s="19"/>
      <c r="B80" s="18"/>
      <c r="C80" s="18"/>
      <c r="D80" s="18"/>
      <c r="E80" s="7"/>
      <c r="F80" s="5"/>
      <c r="G80" s="42"/>
      <c r="H80" s="42"/>
      <c r="I80" s="42"/>
      <c r="J80" s="42" t="e">
        <f t="shared" si="0"/>
        <v>#DIV/0!</v>
      </c>
      <c r="K80" s="49"/>
    </row>
    <row r="81" spans="1:11" ht="30.75" customHeight="1" hidden="1">
      <c r="A81" s="9"/>
      <c r="B81" s="18"/>
      <c r="C81" s="18"/>
      <c r="D81" s="18"/>
      <c r="E81" s="7"/>
      <c r="F81" s="5"/>
      <c r="G81" s="42"/>
      <c r="H81" s="42"/>
      <c r="I81" s="42"/>
      <c r="J81" s="42" t="e">
        <f t="shared" si="0"/>
        <v>#DIV/0!</v>
      </c>
      <c r="K81" s="49"/>
    </row>
    <row r="82" spans="1:11" ht="0" customHeight="1" hidden="1">
      <c r="A82" s="14" t="s">
        <v>103</v>
      </c>
      <c r="B82" s="18" t="s">
        <v>101</v>
      </c>
      <c r="C82" s="18" t="s">
        <v>19</v>
      </c>
      <c r="D82" s="18"/>
      <c r="E82" s="7"/>
      <c r="F82" s="5"/>
      <c r="G82" s="42">
        <v>0</v>
      </c>
      <c r="H82" s="42">
        <v>0</v>
      </c>
      <c r="I82" s="42">
        <v>0</v>
      </c>
      <c r="J82" s="42" t="e">
        <f aca="true" t="shared" si="6" ref="J82:J141">I82/H82*100</f>
        <v>#DIV/0!</v>
      </c>
      <c r="K82" s="49"/>
    </row>
    <row r="83" spans="1:11" ht="81.75" customHeight="1" hidden="1">
      <c r="A83" s="9" t="s">
        <v>96</v>
      </c>
      <c r="B83" s="18" t="s">
        <v>101</v>
      </c>
      <c r="C83" s="18" t="s">
        <v>19</v>
      </c>
      <c r="D83" s="18" t="s">
        <v>102</v>
      </c>
      <c r="E83" s="7" t="s">
        <v>104</v>
      </c>
      <c r="F83" s="5"/>
      <c r="G83" s="42">
        <v>0</v>
      </c>
      <c r="H83" s="42">
        <v>0</v>
      </c>
      <c r="I83" s="42">
        <v>0</v>
      </c>
      <c r="J83" s="42" t="e">
        <f t="shared" si="6"/>
        <v>#DIV/0!</v>
      </c>
      <c r="K83" s="49"/>
    </row>
    <row r="84" spans="1:11" ht="36" customHeight="1" hidden="1">
      <c r="A84" s="9" t="s">
        <v>50</v>
      </c>
      <c r="B84" s="18" t="s">
        <v>101</v>
      </c>
      <c r="C84" s="18" t="s">
        <v>19</v>
      </c>
      <c r="D84" s="18" t="s">
        <v>102</v>
      </c>
      <c r="E84" s="7" t="s">
        <v>104</v>
      </c>
      <c r="F84" s="5" t="s">
        <v>24</v>
      </c>
      <c r="G84" s="42">
        <v>0</v>
      </c>
      <c r="H84" s="42">
        <v>0</v>
      </c>
      <c r="I84" s="42">
        <v>0</v>
      </c>
      <c r="J84" s="42" t="e">
        <f t="shared" si="6"/>
        <v>#DIV/0!</v>
      </c>
      <c r="K84" s="49"/>
    </row>
    <row r="85" spans="1:11" ht="31.5" customHeight="1" hidden="1">
      <c r="A85" s="9" t="s">
        <v>37</v>
      </c>
      <c r="B85" s="18"/>
      <c r="C85" s="18"/>
      <c r="D85" s="18"/>
      <c r="E85" s="7"/>
      <c r="F85" s="5" t="s">
        <v>29</v>
      </c>
      <c r="G85" s="42">
        <v>0</v>
      </c>
      <c r="H85" s="42">
        <v>0</v>
      </c>
      <c r="I85" s="42">
        <v>0</v>
      </c>
      <c r="J85" s="42" t="e">
        <f t="shared" si="6"/>
        <v>#DIV/0!</v>
      </c>
      <c r="K85" s="49"/>
    </row>
    <row r="86" spans="1:11" ht="15" customHeight="1">
      <c r="A86" s="4" t="s">
        <v>6</v>
      </c>
      <c r="B86" s="4" t="s">
        <v>101</v>
      </c>
      <c r="C86" s="5" t="s">
        <v>22</v>
      </c>
      <c r="D86" s="5"/>
      <c r="E86" s="5"/>
      <c r="F86" s="5"/>
      <c r="G86" s="42">
        <f>G95+G87</f>
        <v>80000</v>
      </c>
      <c r="H86" s="42">
        <v>130000</v>
      </c>
      <c r="I86" s="42">
        <f>I95+I87</f>
        <v>11291.3</v>
      </c>
      <c r="J86" s="42">
        <f t="shared" si="6"/>
        <v>8.685615384615385</v>
      </c>
      <c r="K86" s="49"/>
    </row>
    <row r="87" spans="1:11" ht="0.75" customHeight="1" hidden="1">
      <c r="A87" s="4" t="s">
        <v>79</v>
      </c>
      <c r="B87" s="4" t="s">
        <v>101</v>
      </c>
      <c r="C87" s="5" t="s">
        <v>22</v>
      </c>
      <c r="D87" s="5" t="s">
        <v>16</v>
      </c>
      <c r="E87" s="5"/>
      <c r="F87" s="5"/>
      <c r="G87" s="42">
        <f>G88</f>
        <v>0</v>
      </c>
      <c r="H87" s="42">
        <v>0</v>
      </c>
      <c r="I87" s="42">
        <v>0</v>
      </c>
      <c r="J87" s="42" t="e">
        <f t="shared" si="6"/>
        <v>#DIV/0!</v>
      </c>
      <c r="K87" s="49"/>
    </row>
    <row r="88" spans="1:11" ht="60.75" customHeight="1" hidden="1">
      <c r="A88" s="23" t="s">
        <v>80</v>
      </c>
      <c r="B88" s="22" t="s">
        <v>101</v>
      </c>
      <c r="C88" s="6" t="s">
        <v>22</v>
      </c>
      <c r="D88" s="6" t="s">
        <v>16</v>
      </c>
      <c r="E88" s="24" t="s">
        <v>81</v>
      </c>
      <c r="F88" s="25"/>
      <c r="G88" s="42">
        <f>G89</f>
        <v>0</v>
      </c>
      <c r="H88" s="42">
        <v>0</v>
      </c>
      <c r="I88" s="42">
        <v>0</v>
      </c>
      <c r="J88" s="42" t="e">
        <f t="shared" si="6"/>
        <v>#DIV/0!</v>
      </c>
      <c r="K88" s="49"/>
    </row>
    <row r="89" spans="1:11" ht="27.75" customHeight="1" hidden="1">
      <c r="A89" s="17" t="s">
        <v>67</v>
      </c>
      <c r="B89" s="22" t="s">
        <v>101</v>
      </c>
      <c r="C89" s="6" t="s">
        <v>22</v>
      </c>
      <c r="D89" s="6" t="s">
        <v>16</v>
      </c>
      <c r="E89" s="24" t="s">
        <v>81</v>
      </c>
      <c r="F89" s="25" t="s">
        <v>24</v>
      </c>
      <c r="G89" s="42">
        <f>G90</f>
        <v>0</v>
      </c>
      <c r="H89" s="42">
        <v>0</v>
      </c>
      <c r="I89" s="42">
        <v>0</v>
      </c>
      <c r="J89" s="42" t="e">
        <f t="shared" si="6"/>
        <v>#DIV/0!</v>
      </c>
      <c r="K89" s="49"/>
    </row>
    <row r="90" spans="1:11" ht="30" customHeight="1" hidden="1">
      <c r="A90" s="14" t="s">
        <v>37</v>
      </c>
      <c r="B90" s="22" t="s">
        <v>101</v>
      </c>
      <c r="C90" s="6" t="s">
        <v>22</v>
      </c>
      <c r="D90" s="6" t="s">
        <v>16</v>
      </c>
      <c r="E90" s="24" t="s">
        <v>81</v>
      </c>
      <c r="F90" s="25" t="s">
        <v>29</v>
      </c>
      <c r="G90" s="42">
        <v>0</v>
      </c>
      <c r="H90" s="42">
        <v>0</v>
      </c>
      <c r="I90" s="42">
        <v>0</v>
      </c>
      <c r="J90" s="42" t="e">
        <f t="shared" si="6"/>
        <v>#DIV/0!</v>
      </c>
      <c r="K90" s="49"/>
    </row>
    <row r="91" spans="1:11" ht="30" customHeight="1">
      <c r="A91" s="14" t="s">
        <v>126</v>
      </c>
      <c r="B91" s="22" t="s">
        <v>101</v>
      </c>
      <c r="C91" s="6" t="s">
        <v>22</v>
      </c>
      <c r="D91" s="6" t="s">
        <v>18</v>
      </c>
      <c r="E91" s="24"/>
      <c r="F91" s="25"/>
      <c r="G91" s="42"/>
      <c r="H91" s="42"/>
      <c r="I91" s="42"/>
      <c r="J91" s="42"/>
      <c r="K91" s="49"/>
    </row>
    <row r="92" spans="1:11" ht="30" customHeight="1">
      <c r="A92" s="14" t="s">
        <v>127</v>
      </c>
      <c r="B92" s="22" t="s">
        <v>101</v>
      </c>
      <c r="C92" s="6" t="s">
        <v>22</v>
      </c>
      <c r="D92" s="6" t="s">
        <v>18</v>
      </c>
      <c r="E92" s="5" t="s">
        <v>128</v>
      </c>
      <c r="F92" s="25"/>
      <c r="G92" s="42"/>
      <c r="H92" s="42">
        <v>50000</v>
      </c>
      <c r="I92" s="42"/>
      <c r="J92" s="42"/>
      <c r="K92" s="49"/>
    </row>
    <row r="93" spans="1:11" ht="30" customHeight="1">
      <c r="A93" s="9" t="s">
        <v>36</v>
      </c>
      <c r="B93" s="22" t="s">
        <v>101</v>
      </c>
      <c r="C93" s="6" t="s">
        <v>22</v>
      </c>
      <c r="D93" s="6" t="s">
        <v>18</v>
      </c>
      <c r="E93" s="5" t="s">
        <v>128</v>
      </c>
      <c r="F93" s="25" t="s">
        <v>24</v>
      </c>
      <c r="G93" s="42"/>
      <c r="H93" s="42">
        <v>50000</v>
      </c>
      <c r="I93" s="42"/>
      <c r="J93" s="42"/>
      <c r="K93" s="49"/>
    </row>
    <row r="94" spans="1:11" ht="30" customHeight="1">
      <c r="A94" s="9" t="s">
        <v>37</v>
      </c>
      <c r="B94" s="22" t="s">
        <v>101</v>
      </c>
      <c r="C94" s="6" t="s">
        <v>22</v>
      </c>
      <c r="D94" s="6" t="s">
        <v>18</v>
      </c>
      <c r="E94" s="5" t="s">
        <v>128</v>
      </c>
      <c r="F94" s="25" t="s">
        <v>29</v>
      </c>
      <c r="G94" s="42"/>
      <c r="H94" s="42">
        <v>50000</v>
      </c>
      <c r="I94" s="42"/>
      <c r="J94" s="42"/>
      <c r="K94" s="49"/>
    </row>
    <row r="95" spans="1:11" ht="16.5" customHeight="1">
      <c r="A95" s="22" t="s">
        <v>7</v>
      </c>
      <c r="B95" s="4" t="s">
        <v>101</v>
      </c>
      <c r="C95" s="4" t="s">
        <v>22</v>
      </c>
      <c r="D95" s="4" t="s">
        <v>21</v>
      </c>
      <c r="E95" s="4"/>
      <c r="F95" s="10"/>
      <c r="G95" s="42">
        <v>80000</v>
      </c>
      <c r="H95" s="42">
        <f>H96+H102+H99</f>
        <v>80000</v>
      </c>
      <c r="I95" s="42">
        <f>I96+I102+I99</f>
        <v>11291.3</v>
      </c>
      <c r="J95" s="42">
        <f t="shared" si="6"/>
        <v>14.114125</v>
      </c>
      <c r="K95" s="49"/>
    </row>
    <row r="96" spans="1:11" ht="15.75">
      <c r="A96" s="4" t="s">
        <v>64</v>
      </c>
      <c r="B96" s="13" t="s">
        <v>101</v>
      </c>
      <c r="C96" s="6" t="s">
        <v>22</v>
      </c>
      <c r="D96" s="5" t="s">
        <v>21</v>
      </c>
      <c r="E96" s="5" t="s">
        <v>65</v>
      </c>
      <c r="F96" s="5"/>
      <c r="G96" s="42">
        <v>30000</v>
      </c>
      <c r="H96" s="42">
        <f aca="true" t="shared" si="7" ref="G96:I97">H97</f>
        <v>30000</v>
      </c>
      <c r="I96" s="42">
        <f t="shared" si="7"/>
        <v>10724</v>
      </c>
      <c r="J96" s="42">
        <f t="shared" si="6"/>
        <v>35.74666666666666</v>
      </c>
      <c r="K96" s="49"/>
    </row>
    <row r="97" spans="1:11" ht="30" customHeight="1">
      <c r="A97" s="9" t="s">
        <v>36</v>
      </c>
      <c r="B97" s="13" t="s">
        <v>101</v>
      </c>
      <c r="C97" s="6" t="s">
        <v>22</v>
      </c>
      <c r="D97" s="5" t="s">
        <v>21</v>
      </c>
      <c r="E97" s="5" t="s">
        <v>65</v>
      </c>
      <c r="F97" s="5" t="s">
        <v>24</v>
      </c>
      <c r="G97" s="42">
        <f t="shared" si="7"/>
        <v>30000</v>
      </c>
      <c r="H97" s="42">
        <f>H98</f>
        <v>30000</v>
      </c>
      <c r="I97" s="42">
        <f t="shared" si="7"/>
        <v>10724</v>
      </c>
      <c r="J97" s="42">
        <f t="shared" si="6"/>
        <v>35.74666666666666</v>
      </c>
      <c r="K97" s="49"/>
    </row>
    <row r="98" spans="1:11" ht="32.25" customHeight="1">
      <c r="A98" s="9" t="s">
        <v>37</v>
      </c>
      <c r="B98" s="13" t="s">
        <v>101</v>
      </c>
      <c r="C98" s="6" t="s">
        <v>22</v>
      </c>
      <c r="D98" s="5" t="s">
        <v>21</v>
      </c>
      <c r="E98" s="5" t="s">
        <v>65</v>
      </c>
      <c r="F98" s="5" t="s">
        <v>29</v>
      </c>
      <c r="G98" s="42">
        <v>30000</v>
      </c>
      <c r="H98" s="42">
        <v>30000</v>
      </c>
      <c r="I98" s="42">
        <v>10724</v>
      </c>
      <c r="J98" s="42">
        <f t="shared" si="6"/>
        <v>35.74666666666666</v>
      </c>
      <c r="K98" s="49"/>
    </row>
    <row r="99" spans="1:11" s="20" customFormat="1" ht="30.75" customHeight="1" hidden="1">
      <c r="A99" s="19" t="s">
        <v>66</v>
      </c>
      <c r="B99" s="18" t="s">
        <v>52</v>
      </c>
      <c r="C99" s="18" t="s">
        <v>22</v>
      </c>
      <c r="D99" s="18" t="s">
        <v>21</v>
      </c>
      <c r="E99" s="18" t="s">
        <v>68</v>
      </c>
      <c r="F99" s="18"/>
      <c r="G99" s="44">
        <v>0</v>
      </c>
      <c r="H99" s="44">
        <f>H100</f>
        <v>0</v>
      </c>
      <c r="I99" s="44">
        <f>I100</f>
        <v>0</v>
      </c>
      <c r="J99" s="42" t="e">
        <f t="shared" si="6"/>
        <v>#DIV/0!</v>
      </c>
      <c r="K99" s="51"/>
    </row>
    <row r="100" spans="1:11" ht="36.75" customHeight="1" hidden="1">
      <c r="A100" s="17" t="s">
        <v>36</v>
      </c>
      <c r="B100" s="18" t="s">
        <v>52</v>
      </c>
      <c r="C100" s="18" t="s">
        <v>22</v>
      </c>
      <c r="D100" s="18" t="s">
        <v>21</v>
      </c>
      <c r="E100" s="18" t="s">
        <v>68</v>
      </c>
      <c r="F100" s="18" t="s">
        <v>24</v>
      </c>
      <c r="G100" s="44">
        <v>0</v>
      </c>
      <c r="H100" s="44">
        <f>H101</f>
        <v>0</v>
      </c>
      <c r="I100" s="44">
        <f>I101</f>
        <v>0</v>
      </c>
      <c r="J100" s="42" t="e">
        <f t="shared" si="6"/>
        <v>#DIV/0!</v>
      </c>
      <c r="K100" s="51"/>
    </row>
    <row r="101" spans="1:11" ht="33.75" customHeight="1" hidden="1">
      <c r="A101" s="9" t="s">
        <v>37</v>
      </c>
      <c r="B101" s="18" t="s">
        <v>52</v>
      </c>
      <c r="C101" s="18" t="s">
        <v>22</v>
      </c>
      <c r="D101" s="18" t="s">
        <v>21</v>
      </c>
      <c r="E101" s="18" t="s">
        <v>68</v>
      </c>
      <c r="F101" s="18" t="s">
        <v>29</v>
      </c>
      <c r="G101" s="42">
        <v>0</v>
      </c>
      <c r="H101" s="42">
        <v>0</v>
      </c>
      <c r="I101" s="42">
        <v>0</v>
      </c>
      <c r="J101" s="42" t="e">
        <f t="shared" si="6"/>
        <v>#DIV/0!</v>
      </c>
      <c r="K101" s="49"/>
    </row>
    <row r="102" spans="1:11" ht="20.25" customHeight="1">
      <c r="A102" s="9" t="s">
        <v>69</v>
      </c>
      <c r="B102" s="13" t="s">
        <v>101</v>
      </c>
      <c r="C102" s="6" t="s">
        <v>22</v>
      </c>
      <c r="D102" s="5" t="s">
        <v>21</v>
      </c>
      <c r="E102" s="5" t="s">
        <v>70</v>
      </c>
      <c r="F102" s="5"/>
      <c r="G102" s="42">
        <f aca="true" t="shared" si="8" ref="G102:I103">G103</f>
        <v>50000</v>
      </c>
      <c r="H102" s="42">
        <f t="shared" si="8"/>
        <v>50000</v>
      </c>
      <c r="I102" s="42">
        <f t="shared" si="8"/>
        <v>567.3</v>
      </c>
      <c r="J102" s="42">
        <f t="shared" si="6"/>
        <v>1.1345999999999998</v>
      </c>
      <c r="K102" s="49"/>
    </row>
    <row r="103" spans="1:11" ht="32.25" customHeight="1">
      <c r="A103" s="9" t="s">
        <v>50</v>
      </c>
      <c r="B103" s="13" t="s">
        <v>101</v>
      </c>
      <c r="C103" s="6" t="s">
        <v>22</v>
      </c>
      <c r="D103" s="5" t="s">
        <v>21</v>
      </c>
      <c r="E103" s="5" t="s">
        <v>70</v>
      </c>
      <c r="F103" s="5" t="s">
        <v>24</v>
      </c>
      <c r="G103" s="42">
        <f t="shared" si="8"/>
        <v>50000</v>
      </c>
      <c r="H103" s="42">
        <f t="shared" si="8"/>
        <v>50000</v>
      </c>
      <c r="I103" s="42">
        <f t="shared" si="8"/>
        <v>567.3</v>
      </c>
      <c r="J103" s="42">
        <f t="shared" si="6"/>
        <v>1.1345999999999998</v>
      </c>
      <c r="K103" s="49"/>
    </row>
    <row r="104" spans="1:11" ht="33.75" customHeight="1">
      <c r="A104" s="9" t="s">
        <v>37</v>
      </c>
      <c r="B104" s="13" t="s">
        <v>101</v>
      </c>
      <c r="C104" s="6" t="s">
        <v>22</v>
      </c>
      <c r="D104" s="5" t="s">
        <v>21</v>
      </c>
      <c r="E104" s="5" t="s">
        <v>70</v>
      </c>
      <c r="F104" s="5" t="s">
        <v>29</v>
      </c>
      <c r="G104" s="42">
        <v>50000</v>
      </c>
      <c r="H104" s="42">
        <v>50000</v>
      </c>
      <c r="I104" s="42">
        <v>567.3</v>
      </c>
      <c r="J104" s="42">
        <f t="shared" si="6"/>
        <v>1.1345999999999998</v>
      </c>
      <c r="K104" s="49"/>
    </row>
    <row r="105" spans="1:11" ht="16.5" customHeight="1" hidden="1">
      <c r="A105" s="4"/>
      <c r="B105" s="4"/>
      <c r="C105" s="5"/>
      <c r="D105" s="5"/>
      <c r="E105" s="4"/>
      <c r="F105" s="4"/>
      <c r="G105" s="44"/>
      <c r="H105" s="44"/>
      <c r="I105" s="44"/>
      <c r="J105" s="42" t="e">
        <f t="shared" si="6"/>
        <v>#DIV/0!</v>
      </c>
      <c r="K105" s="51"/>
    </row>
    <row r="106" spans="1:11" ht="15.75" customHeight="1" hidden="1">
      <c r="A106" s="4"/>
      <c r="B106" s="4"/>
      <c r="C106" s="5"/>
      <c r="D106" s="6"/>
      <c r="E106" s="4"/>
      <c r="F106" s="4"/>
      <c r="G106" s="44"/>
      <c r="H106" s="44"/>
      <c r="I106" s="44"/>
      <c r="J106" s="42" t="e">
        <f t="shared" si="6"/>
        <v>#DIV/0!</v>
      </c>
      <c r="K106" s="51"/>
    </row>
    <row r="107" spans="1:11" ht="30" customHeight="1" hidden="1">
      <c r="A107" s="4"/>
      <c r="B107" s="13"/>
      <c r="C107" s="6"/>
      <c r="D107" s="6"/>
      <c r="E107" s="5"/>
      <c r="F107" s="5"/>
      <c r="G107" s="44"/>
      <c r="H107" s="44"/>
      <c r="I107" s="44"/>
      <c r="J107" s="42" t="e">
        <f t="shared" si="6"/>
        <v>#DIV/0!</v>
      </c>
      <c r="K107" s="51"/>
    </row>
    <row r="108" spans="1:11" ht="29.25" customHeight="1" hidden="1">
      <c r="A108" s="4"/>
      <c r="B108" s="13"/>
      <c r="C108" s="6"/>
      <c r="D108" s="6"/>
      <c r="E108" s="5"/>
      <c r="F108" s="5"/>
      <c r="G108" s="44"/>
      <c r="H108" s="44"/>
      <c r="I108" s="44"/>
      <c r="J108" s="42" t="e">
        <f t="shared" si="6"/>
        <v>#DIV/0!</v>
      </c>
      <c r="K108" s="51"/>
    </row>
    <row r="109" spans="1:11" ht="17.25" customHeight="1" hidden="1">
      <c r="A109" s="4"/>
      <c r="B109" s="13"/>
      <c r="C109" s="6"/>
      <c r="D109" s="6"/>
      <c r="E109" s="5"/>
      <c r="F109" s="5"/>
      <c r="G109" s="42"/>
      <c r="H109" s="42"/>
      <c r="I109" s="42"/>
      <c r="J109" s="42" t="e">
        <f t="shared" si="6"/>
        <v>#DIV/0!</v>
      </c>
      <c r="K109" s="49"/>
    </row>
    <row r="110" spans="1:11" ht="0" customHeight="1" hidden="1">
      <c r="A110" s="14" t="s">
        <v>82</v>
      </c>
      <c r="B110" s="22" t="s">
        <v>101</v>
      </c>
      <c r="C110" s="6" t="s">
        <v>22</v>
      </c>
      <c r="D110" s="6" t="s">
        <v>21</v>
      </c>
      <c r="E110" s="22" t="s">
        <v>83</v>
      </c>
      <c r="F110" s="25"/>
      <c r="G110" s="42">
        <v>0</v>
      </c>
      <c r="H110" s="42">
        <v>0</v>
      </c>
      <c r="I110" s="42">
        <v>0</v>
      </c>
      <c r="J110" s="42" t="e">
        <f t="shared" si="6"/>
        <v>#DIV/0!</v>
      </c>
      <c r="K110" s="49"/>
    </row>
    <row r="111" spans="1:11" ht="18.75" customHeight="1" hidden="1">
      <c r="A111" s="9" t="s">
        <v>48</v>
      </c>
      <c r="B111" s="22" t="s">
        <v>101</v>
      </c>
      <c r="C111" s="6" t="s">
        <v>22</v>
      </c>
      <c r="D111" s="6" t="s">
        <v>21</v>
      </c>
      <c r="E111" s="22" t="s">
        <v>83</v>
      </c>
      <c r="F111" s="25" t="s">
        <v>46</v>
      </c>
      <c r="G111" s="42">
        <v>0</v>
      </c>
      <c r="H111" s="42">
        <v>0</v>
      </c>
      <c r="I111" s="42">
        <v>0</v>
      </c>
      <c r="J111" s="42" t="e">
        <f t="shared" si="6"/>
        <v>#DIV/0!</v>
      </c>
      <c r="K111" s="49"/>
    </row>
    <row r="112" spans="1:11" ht="18" customHeight="1" hidden="1">
      <c r="A112" s="9" t="s">
        <v>49</v>
      </c>
      <c r="B112" s="22" t="s">
        <v>101</v>
      </c>
      <c r="C112" s="6" t="s">
        <v>22</v>
      </c>
      <c r="D112" s="6" t="s">
        <v>21</v>
      </c>
      <c r="E112" s="22" t="s">
        <v>83</v>
      </c>
      <c r="F112" s="25" t="s">
        <v>47</v>
      </c>
      <c r="G112" s="42">
        <v>0</v>
      </c>
      <c r="H112" s="42">
        <v>0</v>
      </c>
      <c r="I112" s="42">
        <v>0</v>
      </c>
      <c r="J112" s="42" t="e">
        <f t="shared" si="6"/>
        <v>#DIV/0!</v>
      </c>
      <c r="K112" s="49"/>
    </row>
    <row r="113" spans="1:11" ht="0.75" customHeight="1" hidden="1">
      <c r="A113" s="22" t="s">
        <v>99</v>
      </c>
      <c r="B113" s="22" t="s">
        <v>101</v>
      </c>
      <c r="C113" s="6" t="s">
        <v>84</v>
      </c>
      <c r="D113" s="6" t="s">
        <v>17</v>
      </c>
      <c r="E113" s="22"/>
      <c r="F113" s="25"/>
      <c r="G113" s="42">
        <v>0</v>
      </c>
      <c r="H113" s="42">
        <v>0</v>
      </c>
      <c r="I113" s="42">
        <v>0</v>
      </c>
      <c r="J113" s="42" t="e">
        <f t="shared" si="6"/>
        <v>#DIV/0!</v>
      </c>
      <c r="K113" s="49"/>
    </row>
    <row r="114" spans="1:11" ht="18" customHeight="1" hidden="1">
      <c r="A114" s="22" t="s">
        <v>97</v>
      </c>
      <c r="B114" s="22" t="s">
        <v>101</v>
      </c>
      <c r="C114" s="6" t="s">
        <v>84</v>
      </c>
      <c r="D114" s="6" t="s">
        <v>84</v>
      </c>
      <c r="E114" s="22"/>
      <c r="F114" s="25"/>
      <c r="G114" s="42">
        <v>0</v>
      </c>
      <c r="H114" s="42">
        <v>0</v>
      </c>
      <c r="I114" s="42">
        <v>0</v>
      </c>
      <c r="J114" s="42" t="e">
        <f t="shared" si="6"/>
        <v>#DIV/0!</v>
      </c>
      <c r="K114" s="49"/>
    </row>
    <row r="115" spans="1:11" ht="78" customHeight="1" hidden="1">
      <c r="A115" s="26" t="s">
        <v>86</v>
      </c>
      <c r="B115" s="22" t="s">
        <v>101</v>
      </c>
      <c r="C115" s="6" t="s">
        <v>84</v>
      </c>
      <c r="D115" s="6" t="s">
        <v>84</v>
      </c>
      <c r="E115" s="22" t="s">
        <v>85</v>
      </c>
      <c r="F115" s="25"/>
      <c r="G115" s="42">
        <v>0</v>
      </c>
      <c r="H115" s="42">
        <v>0</v>
      </c>
      <c r="I115" s="42">
        <v>0</v>
      </c>
      <c r="J115" s="42" t="e">
        <f t="shared" si="6"/>
        <v>#DIV/0!</v>
      </c>
      <c r="K115" s="49"/>
    </row>
    <row r="116" spans="1:11" ht="0.75" customHeight="1" hidden="1">
      <c r="A116" s="22"/>
      <c r="B116" s="22"/>
      <c r="C116" s="6"/>
      <c r="D116" s="6"/>
      <c r="E116" s="22"/>
      <c r="F116" s="25"/>
      <c r="G116" s="42">
        <v>5000</v>
      </c>
      <c r="H116" s="42">
        <v>5000</v>
      </c>
      <c r="I116" s="42">
        <v>5000</v>
      </c>
      <c r="J116" s="42">
        <f t="shared" si="6"/>
        <v>100</v>
      </c>
      <c r="K116" s="49"/>
    </row>
    <row r="117" spans="1:11" ht="30" customHeight="1" hidden="1">
      <c r="A117" s="9" t="s">
        <v>50</v>
      </c>
      <c r="B117" s="22" t="s">
        <v>52</v>
      </c>
      <c r="C117" s="6" t="s">
        <v>84</v>
      </c>
      <c r="D117" s="6" t="s">
        <v>84</v>
      </c>
      <c r="E117" s="22" t="s">
        <v>85</v>
      </c>
      <c r="F117" s="25" t="s">
        <v>24</v>
      </c>
      <c r="G117" s="42"/>
      <c r="H117" s="42"/>
      <c r="I117" s="42"/>
      <c r="J117" s="42" t="e">
        <f t="shared" si="6"/>
        <v>#DIV/0!</v>
      </c>
      <c r="K117" s="49"/>
    </row>
    <row r="118" spans="1:11" ht="28.5" customHeight="1" hidden="1">
      <c r="A118" s="14" t="s">
        <v>37</v>
      </c>
      <c r="B118" s="22" t="s">
        <v>52</v>
      </c>
      <c r="C118" s="6" t="s">
        <v>84</v>
      </c>
      <c r="D118" s="6" t="s">
        <v>84</v>
      </c>
      <c r="E118" s="22" t="s">
        <v>85</v>
      </c>
      <c r="F118" s="25" t="s">
        <v>29</v>
      </c>
      <c r="G118" s="42"/>
      <c r="H118" s="42"/>
      <c r="I118" s="42"/>
      <c r="J118" s="42" t="e">
        <f t="shared" si="6"/>
        <v>#DIV/0!</v>
      </c>
      <c r="K118" s="49"/>
    </row>
    <row r="119" spans="1:11" ht="18" customHeight="1" hidden="1">
      <c r="A119" s="9" t="s">
        <v>48</v>
      </c>
      <c r="B119" s="22" t="s">
        <v>101</v>
      </c>
      <c r="C119" s="6" t="s">
        <v>84</v>
      </c>
      <c r="D119" s="6" t="s">
        <v>84</v>
      </c>
      <c r="E119" s="22" t="s">
        <v>85</v>
      </c>
      <c r="F119" s="25" t="s">
        <v>46</v>
      </c>
      <c r="G119" s="42">
        <v>0</v>
      </c>
      <c r="H119" s="42">
        <v>0</v>
      </c>
      <c r="I119" s="42">
        <v>0</v>
      </c>
      <c r="J119" s="42" t="e">
        <f t="shared" si="6"/>
        <v>#DIV/0!</v>
      </c>
      <c r="K119" s="49"/>
    </row>
    <row r="120" spans="1:11" ht="18" customHeight="1" hidden="1">
      <c r="A120" s="9" t="s">
        <v>49</v>
      </c>
      <c r="B120" s="22" t="s">
        <v>101</v>
      </c>
      <c r="C120" s="6" t="s">
        <v>84</v>
      </c>
      <c r="D120" s="6" t="s">
        <v>84</v>
      </c>
      <c r="E120" s="22" t="s">
        <v>85</v>
      </c>
      <c r="F120" s="25" t="s">
        <v>47</v>
      </c>
      <c r="G120" s="42">
        <v>0</v>
      </c>
      <c r="H120" s="42">
        <v>0</v>
      </c>
      <c r="I120" s="42">
        <v>0</v>
      </c>
      <c r="J120" s="42" t="e">
        <f t="shared" si="6"/>
        <v>#DIV/0!</v>
      </c>
      <c r="K120" s="49"/>
    </row>
    <row r="121" spans="1:11" ht="18" customHeight="1">
      <c r="A121" s="14" t="s">
        <v>92</v>
      </c>
      <c r="B121" s="22" t="s">
        <v>101</v>
      </c>
      <c r="C121" s="6" t="s">
        <v>91</v>
      </c>
      <c r="D121" s="6"/>
      <c r="E121" s="22"/>
      <c r="F121" s="25"/>
      <c r="G121" s="42">
        <v>15000</v>
      </c>
      <c r="H121" s="42">
        <v>15000</v>
      </c>
      <c r="I121" s="42">
        <v>15000</v>
      </c>
      <c r="J121" s="42">
        <f t="shared" si="6"/>
        <v>100</v>
      </c>
      <c r="K121" s="49"/>
    </row>
    <row r="122" spans="1:11" ht="18" customHeight="1">
      <c r="A122" s="14" t="s">
        <v>98</v>
      </c>
      <c r="B122" s="22" t="s">
        <v>101</v>
      </c>
      <c r="C122" s="6" t="s">
        <v>91</v>
      </c>
      <c r="D122" s="6" t="s">
        <v>16</v>
      </c>
      <c r="E122" s="22"/>
      <c r="F122" s="25"/>
      <c r="G122" s="42">
        <v>15000</v>
      </c>
      <c r="H122" s="42">
        <v>15000</v>
      </c>
      <c r="I122" s="42">
        <v>15000</v>
      </c>
      <c r="J122" s="42">
        <f t="shared" si="6"/>
        <v>100</v>
      </c>
      <c r="K122" s="49"/>
    </row>
    <row r="123" spans="1:11" ht="83.25" customHeight="1">
      <c r="A123" s="9" t="s">
        <v>114</v>
      </c>
      <c r="B123" s="22" t="s">
        <v>101</v>
      </c>
      <c r="C123" s="6" t="s">
        <v>91</v>
      </c>
      <c r="D123" s="6" t="s">
        <v>16</v>
      </c>
      <c r="E123" s="22" t="s">
        <v>113</v>
      </c>
      <c r="F123" s="25"/>
      <c r="G123" s="42">
        <v>15000</v>
      </c>
      <c r="H123" s="42">
        <v>15000</v>
      </c>
      <c r="I123" s="42">
        <v>15000</v>
      </c>
      <c r="J123" s="42">
        <f t="shared" si="6"/>
        <v>100</v>
      </c>
      <c r="K123" s="49"/>
    </row>
    <row r="124" spans="1:11" ht="34.5" customHeight="1">
      <c r="A124" s="9" t="s">
        <v>50</v>
      </c>
      <c r="B124" s="22" t="s">
        <v>101</v>
      </c>
      <c r="C124" s="6" t="s">
        <v>91</v>
      </c>
      <c r="D124" s="6" t="s">
        <v>16</v>
      </c>
      <c r="E124" s="22" t="s">
        <v>113</v>
      </c>
      <c r="F124" s="25" t="s">
        <v>24</v>
      </c>
      <c r="G124" s="42">
        <v>15000</v>
      </c>
      <c r="H124" s="42">
        <v>15000</v>
      </c>
      <c r="I124" s="42">
        <v>15000</v>
      </c>
      <c r="J124" s="42">
        <f t="shared" si="6"/>
        <v>100</v>
      </c>
      <c r="K124" s="49"/>
    </row>
    <row r="125" spans="1:11" ht="36.75" customHeight="1">
      <c r="A125" s="9" t="s">
        <v>37</v>
      </c>
      <c r="B125" s="22" t="s">
        <v>101</v>
      </c>
      <c r="C125" s="6" t="s">
        <v>91</v>
      </c>
      <c r="D125" s="6" t="s">
        <v>16</v>
      </c>
      <c r="E125" s="22" t="s">
        <v>113</v>
      </c>
      <c r="F125" s="25" t="s">
        <v>29</v>
      </c>
      <c r="G125" s="42">
        <v>15000</v>
      </c>
      <c r="H125" s="42">
        <v>15000</v>
      </c>
      <c r="I125" s="42">
        <v>15000</v>
      </c>
      <c r="J125" s="42">
        <f t="shared" si="6"/>
        <v>100</v>
      </c>
      <c r="K125" s="49"/>
    </row>
    <row r="126" spans="1:11" ht="15.75" customHeight="1" hidden="1">
      <c r="A126" s="9" t="s">
        <v>39</v>
      </c>
      <c r="B126" s="13" t="s">
        <v>101</v>
      </c>
      <c r="C126" s="6" t="s">
        <v>42</v>
      </c>
      <c r="D126" s="6" t="s">
        <v>17</v>
      </c>
      <c r="E126" s="5"/>
      <c r="F126" s="5"/>
      <c r="G126" s="44">
        <f aca="true" t="shared" si="9" ref="G126:I129">G127</f>
        <v>0</v>
      </c>
      <c r="H126" s="44">
        <f t="shared" si="9"/>
        <v>0</v>
      </c>
      <c r="I126" s="44">
        <f t="shared" si="9"/>
        <v>0</v>
      </c>
      <c r="J126" s="42" t="e">
        <f t="shared" si="6"/>
        <v>#DIV/0!</v>
      </c>
      <c r="K126" s="51"/>
    </row>
    <row r="127" spans="1:11" ht="18" customHeight="1" hidden="1">
      <c r="A127" s="9" t="s">
        <v>40</v>
      </c>
      <c r="B127" s="13" t="s">
        <v>101</v>
      </c>
      <c r="C127" s="6" t="s">
        <v>42</v>
      </c>
      <c r="D127" s="6" t="s">
        <v>16</v>
      </c>
      <c r="E127" s="5"/>
      <c r="F127" s="5"/>
      <c r="G127" s="44">
        <f t="shared" si="9"/>
        <v>0</v>
      </c>
      <c r="H127" s="44">
        <f t="shared" si="9"/>
        <v>0</v>
      </c>
      <c r="I127" s="44">
        <f t="shared" si="9"/>
        <v>0</v>
      </c>
      <c r="J127" s="42" t="e">
        <f t="shared" si="6"/>
        <v>#DIV/0!</v>
      </c>
      <c r="K127" s="51"/>
    </row>
    <row r="128" spans="1:11" ht="30" customHeight="1" hidden="1">
      <c r="A128" s="9" t="s">
        <v>71</v>
      </c>
      <c r="B128" s="13" t="s">
        <v>101</v>
      </c>
      <c r="C128" s="6" t="s">
        <v>42</v>
      </c>
      <c r="D128" s="6" t="s">
        <v>16</v>
      </c>
      <c r="E128" s="5" t="s">
        <v>78</v>
      </c>
      <c r="F128" s="5"/>
      <c r="G128" s="44">
        <f t="shared" si="9"/>
        <v>0</v>
      </c>
      <c r="H128" s="44">
        <f t="shared" si="9"/>
        <v>0</v>
      </c>
      <c r="I128" s="44">
        <f t="shared" si="9"/>
        <v>0</v>
      </c>
      <c r="J128" s="42" t="e">
        <f t="shared" si="6"/>
        <v>#DIV/0!</v>
      </c>
      <c r="K128" s="51"/>
    </row>
    <row r="129" spans="1:11" ht="15" customHeight="1" hidden="1">
      <c r="A129" s="9" t="s">
        <v>51</v>
      </c>
      <c r="B129" s="13" t="s">
        <v>101</v>
      </c>
      <c r="C129" s="6" t="s">
        <v>42</v>
      </c>
      <c r="D129" s="6" t="s">
        <v>16</v>
      </c>
      <c r="E129" s="5" t="s">
        <v>78</v>
      </c>
      <c r="F129" s="5" t="s">
        <v>43</v>
      </c>
      <c r="G129" s="44">
        <f t="shared" si="9"/>
        <v>0</v>
      </c>
      <c r="H129" s="44">
        <f t="shared" si="9"/>
        <v>0</v>
      </c>
      <c r="I129" s="44">
        <f t="shared" si="9"/>
        <v>0</v>
      </c>
      <c r="J129" s="42" t="e">
        <f t="shared" si="6"/>
        <v>#DIV/0!</v>
      </c>
      <c r="K129" s="51"/>
    </row>
    <row r="130" spans="1:11" ht="28.5" customHeight="1" hidden="1">
      <c r="A130" s="9" t="s">
        <v>41</v>
      </c>
      <c r="B130" s="13" t="s">
        <v>101</v>
      </c>
      <c r="C130" s="6" t="s">
        <v>42</v>
      </c>
      <c r="D130" s="6" t="s">
        <v>16</v>
      </c>
      <c r="E130" s="5" t="s">
        <v>78</v>
      </c>
      <c r="F130" s="5" t="s">
        <v>44</v>
      </c>
      <c r="G130" s="42">
        <v>0</v>
      </c>
      <c r="H130" s="42">
        <v>0</v>
      </c>
      <c r="I130" s="42">
        <v>0</v>
      </c>
      <c r="J130" s="42" t="e">
        <f t="shared" si="6"/>
        <v>#DIV/0!</v>
      </c>
      <c r="K130" s="49"/>
    </row>
    <row r="131" spans="1:11" ht="0" customHeight="1" hidden="1">
      <c r="A131" s="4" t="s">
        <v>12</v>
      </c>
      <c r="B131" s="4" t="s">
        <v>101</v>
      </c>
      <c r="C131" s="6" t="s">
        <v>20</v>
      </c>
      <c r="D131" s="6" t="s">
        <v>17</v>
      </c>
      <c r="E131" s="5"/>
      <c r="F131" s="5"/>
      <c r="G131" s="44">
        <f>G132</f>
        <v>0</v>
      </c>
      <c r="H131" s="44">
        <f>H132</f>
        <v>0</v>
      </c>
      <c r="I131" s="44">
        <f>I132</f>
        <v>0</v>
      </c>
      <c r="J131" s="42" t="e">
        <f t="shared" si="6"/>
        <v>#DIV/0!</v>
      </c>
      <c r="K131" s="51"/>
    </row>
    <row r="132" spans="1:11" ht="15.75" hidden="1">
      <c r="A132" s="4" t="s">
        <v>13</v>
      </c>
      <c r="B132" s="4" t="s">
        <v>101</v>
      </c>
      <c r="C132" s="6" t="s">
        <v>20</v>
      </c>
      <c r="D132" s="6" t="s">
        <v>18</v>
      </c>
      <c r="E132" s="5"/>
      <c r="F132" s="5"/>
      <c r="G132" s="44">
        <f>G137</f>
        <v>0</v>
      </c>
      <c r="H132" s="44">
        <f>H137</f>
        <v>0</v>
      </c>
      <c r="I132" s="44">
        <f>I137</f>
        <v>0</v>
      </c>
      <c r="J132" s="42" t="e">
        <f t="shared" si="6"/>
        <v>#DIV/0!</v>
      </c>
      <c r="K132" s="51"/>
    </row>
    <row r="133" spans="1:11" ht="31.5" hidden="1">
      <c r="A133" s="22" t="s">
        <v>73</v>
      </c>
      <c r="B133" s="4" t="s">
        <v>52</v>
      </c>
      <c r="C133" s="6" t="s">
        <v>20</v>
      </c>
      <c r="D133" s="6" t="s">
        <v>18</v>
      </c>
      <c r="E133" s="5" t="s">
        <v>76</v>
      </c>
      <c r="F133" s="5"/>
      <c r="G133" s="44">
        <v>0</v>
      </c>
      <c r="H133" s="44"/>
      <c r="I133" s="44"/>
      <c r="J133" s="42" t="e">
        <f t="shared" si="6"/>
        <v>#DIV/0!</v>
      </c>
      <c r="K133" s="51"/>
    </row>
    <row r="134" spans="1:11" ht="31.5" hidden="1">
      <c r="A134" s="17" t="s">
        <v>36</v>
      </c>
      <c r="B134" s="4" t="s">
        <v>52</v>
      </c>
      <c r="C134" s="6" t="s">
        <v>20</v>
      </c>
      <c r="D134" s="6" t="s">
        <v>18</v>
      </c>
      <c r="E134" s="5" t="s">
        <v>76</v>
      </c>
      <c r="F134" s="5" t="s">
        <v>24</v>
      </c>
      <c r="G134" s="44">
        <v>0</v>
      </c>
      <c r="H134" s="44"/>
      <c r="I134" s="44"/>
      <c r="J134" s="42" t="e">
        <f t="shared" si="6"/>
        <v>#DIV/0!</v>
      </c>
      <c r="K134" s="51"/>
    </row>
    <row r="135" spans="1:11" ht="33" customHeight="1" hidden="1">
      <c r="A135" s="9" t="s">
        <v>37</v>
      </c>
      <c r="B135" s="4" t="s">
        <v>52</v>
      </c>
      <c r="C135" s="6" t="s">
        <v>20</v>
      </c>
      <c r="D135" s="6" t="s">
        <v>18</v>
      </c>
      <c r="E135" s="5" t="s">
        <v>76</v>
      </c>
      <c r="F135" s="5" t="s">
        <v>29</v>
      </c>
      <c r="G135" s="44">
        <v>0</v>
      </c>
      <c r="H135" s="44"/>
      <c r="I135" s="44"/>
      <c r="J135" s="42" t="e">
        <f t="shared" si="6"/>
        <v>#DIV/0!</v>
      </c>
      <c r="K135" s="51"/>
    </row>
    <row r="136" spans="1:11" ht="0.75" customHeight="1" hidden="1">
      <c r="A136" s="17"/>
      <c r="B136" s="4"/>
      <c r="C136" s="6"/>
      <c r="D136" s="6"/>
      <c r="E136" s="5" t="s">
        <v>76</v>
      </c>
      <c r="F136" s="5"/>
      <c r="G136" s="44"/>
      <c r="H136" s="44"/>
      <c r="I136" s="44"/>
      <c r="J136" s="42" t="e">
        <f t="shared" si="6"/>
        <v>#DIV/0!</v>
      </c>
      <c r="K136" s="51"/>
    </row>
    <row r="137" spans="1:11" ht="124.5" customHeight="1" hidden="1">
      <c r="A137" s="12" t="s">
        <v>72</v>
      </c>
      <c r="B137" s="13" t="s">
        <v>101</v>
      </c>
      <c r="C137" s="6" t="s">
        <v>20</v>
      </c>
      <c r="D137" s="6" t="s">
        <v>18</v>
      </c>
      <c r="E137" s="5" t="s">
        <v>76</v>
      </c>
      <c r="F137" s="5"/>
      <c r="G137" s="44">
        <f aca="true" t="shared" si="10" ref="G137:I138">G138</f>
        <v>0</v>
      </c>
      <c r="H137" s="44">
        <v>0</v>
      </c>
      <c r="I137" s="44">
        <f t="shared" si="10"/>
        <v>0</v>
      </c>
      <c r="J137" s="42" t="e">
        <f t="shared" si="6"/>
        <v>#DIV/0!</v>
      </c>
      <c r="K137" s="51"/>
    </row>
    <row r="138" spans="1:11" ht="18.75" customHeight="1" hidden="1">
      <c r="A138" s="12" t="s">
        <v>48</v>
      </c>
      <c r="B138" s="13" t="s">
        <v>101</v>
      </c>
      <c r="C138" s="6" t="s">
        <v>20</v>
      </c>
      <c r="D138" s="6" t="s">
        <v>18</v>
      </c>
      <c r="E138" s="5" t="s">
        <v>76</v>
      </c>
      <c r="F138" s="5" t="s">
        <v>46</v>
      </c>
      <c r="G138" s="44">
        <f t="shared" si="10"/>
        <v>0</v>
      </c>
      <c r="H138" s="44">
        <v>0</v>
      </c>
      <c r="I138" s="44">
        <f t="shared" si="10"/>
        <v>0</v>
      </c>
      <c r="J138" s="42" t="e">
        <f t="shared" si="6"/>
        <v>#DIV/0!</v>
      </c>
      <c r="K138" s="51"/>
    </row>
    <row r="139" spans="1:11" ht="16.5" customHeight="1" hidden="1">
      <c r="A139" s="9" t="s">
        <v>49</v>
      </c>
      <c r="B139" s="13" t="s">
        <v>101</v>
      </c>
      <c r="C139" s="6" t="s">
        <v>20</v>
      </c>
      <c r="D139" s="6" t="s">
        <v>18</v>
      </c>
      <c r="E139" s="5" t="s">
        <v>76</v>
      </c>
      <c r="F139" s="5" t="s">
        <v>47</v>
      </c>
      <c r="G139" s="42">
        <v>0</v>
      </c>
      <c r="H139" s="42">
        <v>0</v>
      </c>
      <c r="I139" s="42">
        <v>0</v>
      </c>
      <c r="J139" s="42" t="e">
        <f t="shared" si="6"/>
        <v>#DIV/0!</v>
      </c>
      <c r="K139" s="49"/>
    </row>
    <row r="140" spans="1:11" ht="0.75" customHeight="1">
      <c r="A140" s="9" t="s">
        <v>93</v>
      </c>
      <c r="B140" s="13" t="s">
        <v>52</v>
      </c>
      <c r="C140" s="6" t="s">
        <v>94</v>
      </c>
      <c r="D140" s="6" t="s">
        <v>94</v>
      </c>
      <c r="E140" s="5" t="s">
        <v>95</v>
      </c>
      <c r="F140" s="5"/>
      <c r="G140" s="42"/>
      <c r="H140" s="42"/>
      <c r="I140" s="42"/>
      <c r="J140" s="42" t="e">
        <f t="shared" si="6"/>
        <v>#DIV/0!</v>
      </c>
      <c r="K140" s="49"/>
    </row>
    <row r="141" spans="1:11" ht="15.75" customHeight="1">
      <c r="A141" s="4" t="s">
        <v>4</v>
      </c>
      <c r="B141" s="4"/>
      <c r="C141" s="5"/>
      <c r="D141" s="5"/>
      <c r="E141" s="5"/>
      <c r="F141" s="5"/>
      <c r="G141" s="42">
        <f>G17+G66+G73+G86+G121+G82</f>
        <v>1326836</v>
      </c>
      <c r="H141" s="42">
        <f>H17+H66+H86+H105+H126+H131+H73+H114+H121</f>
        <v>1469771.3599999999</v>
      </c>
      <c r="I141" s="42">
        <f>I17+I66+I86+I105+I126+I131+I73+I114+I121</f>
        <v>596476.81</v>
      </c>
      <c r="J141" s="42">
        <f t="shared" si="6"/>
        <v>40.58296591110607</v>
      </c>
      <c r="K141" s="49"/>
    </row>
    <row r="142" spans="1:6" ht="12.75">
      <c r="A142" s="57"/>
      <c r="B142" s="57"/>
      <c r="C142" s="57"/>
      <c r="D142" s="57"/>
      <c r="E142" s="57"/>
      <c r="F142" s="57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spans="1:7" ht="15.75">
      <c r="A410" s="2"/>
      <c r="B410" s="2"/>
      <c r="C410" s="2"/>
      <c r="D410" s="2"/>
      <c r="E410" s="2"/>
      <c r="F410" s="2"/>
      <c r="G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  <row r="661" ht="15.75">
      <c r="A661" s="2"/>
    </row>
    <row r="662" ht="15.75">
      <c r="A662" s="2"/>
    </row>
  </sheetData>
  <sheetProtection/>
  <mergeCells count="16">
    <mergeCell ref="A142:F142"/>
    <mergeCell ref="A12:G12"/>
    <mergeCell ref="A14:A15"/>
    <mergeCell ref="B14:B15"/>
    <mergeCell ref="D14:D15"/>
    <mergeCell ref="E14:E15"/>
    <mergeCell ref="F14:F15"/>
    <mergeCell ref="A5:I5"/>
    <mergeCell ref="A10:G10"/>
    <mergeCell ref="A11:E11"/>
    <mergeCell ref="A6:F6"/>
    <mergeCell ref="A9:I9"/>
    <mergeCell ref="A1:I1"/>
    <mergeCell ref="A2:I2"/>
    <mergeCell ref="A3:I3"/>
    <mergeCell ref="A4:I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2021-07-07T12:14:16Z</dcterms:modified>
  <cp:category/>
  <cp:version/>
  <cp:contentType/>
  <cp:contentStatus/>
</cp:coreProperties>
</file>